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firstSheet="1" activeTab="1"/>
  </bookViews>
  <sheets>
    <sheet name="Definition" sheetId="1" state="hidden" r:id="rId1"/>
    <sheet name="Calculator" sheetId="2" r:id="rId2"/>
  </sheets>
  <definedNames>
    <definedName name="Bias">'Definition'!$AM$2:$AM$3</definedName>
    <definedName name="Boost_switch">'Definition'!$AS$2:$AS$3</definedName>
    <definedName name="Capacitor_switch_per_channel">'Definition'!$Y$2:$Y$5</definedName>
    <definedName name="Channel_switching">'Definition'!$AI$2:$AI$5</definedName>
    <definedName name="Channels">'Definition'!$O$2:$O$5</definedName>
    <definedName name="Covering_material">'Definition'!$E$2:$E$4</definedName>
    <definedName name="CUT">'Definition'!$AG$2:$AG$3</definedName>
    <definedName name="Effect_loops_channel">'Definition'!$AE$2:$AE$6</definedName>
    <definedName name="EQ_per_channel">'Definition'!$S$2:$S$8</definedName>
    <definedName name="Fan">'Definition'!$BE$2:$BE$4</definedName>
    <definedName name="Inputs_per_channel">'Definition'!$Q$2:$Q$5</definedName>
    <definedName name="Line_out">'Definition'!$AW$2:$AW$4</definedName>
    <definedName name="Mains_cord">'Definition'!$AC$2:$AC$6</definedName>
    <definedName name="Master_volume">'Definition'!$U$2:$U$6</definedName>
    <definedName name="Max_Power">'Definition'!$A$2:$A$9</definedName>
    <definedName name="Negative_feedback">'Definition'!$AU$2:$AU$5</definedName>
    <definedName name="Num_of_speakers">'Definition'!$I$2:$I$6</definedName>
    <definedName name="Number_of_fuses">'Definition'!$AA$2:$AA$4</definedName>
    <definedName name="Number_of_outputs">'Definition'!$AO$2:$AO$5</definedName>
    <definedName name="Phone_output">'Definition'!$AY$2:$AY$4</definedName>
    <definedName name="Power_halving">'Definition'!$AQ$2:$AQ$3</definedName>
    <definedName name="Rectifier">'Definition'!$M$2:$M$3</definedName>
    <definedName name="Reverb">'Definition'!$BC$2:$BC$4</definedName>
    <definedName name="Speaker_price_class">'Definition'!$K$2:$K$32</definedName>
    <definedName name="Speaker_size">'Definition'!$G$2:$G$5</definedName>
    <definedName name="Stand_by">'Definition'!$W$2:$W$3</definedName>
    <definedName name="Tremolo">'Definition'!$BA$2:$BA$4</definedName>
    <definedName name="Type">'Definition'!$C$2:$C$4</definedName>
    <definedName name="Variable_voltage_regulator">'Definition'!$AK$2:$AK$4</definedName>
  </definedNames>
  <calcPr fullCalcOnLoad="1"/>
</workbook>
</file>

<file path=xl/sharedStrings.xml><?xml version="1.0" encoding="utf-8"?>
<sst xmlns="http://schemas.openxmlformats.org/spreadsheetml/2006/main" count="227" uniqueCount="123">
  <si>
    <t>Type</t>
  </si>
  <si>
    <t>Covering material</t>
  </si>
  <si>
    <t>€</t>
  </si>
  <si>
    <t>Item</t>
  </si>
  <si>
    <t>Price [€]</t>
  </si>
  <si>
    <t>price</t>
  </si>
  <si>
    <t>Max Power</t>
  </si>
  <si>
    <t>a) 5W</t>
  </si>
  <si>
    <t>b) 10W</t>
  </si>
  <si>
    <t>b) Head</t>
  </si>
  <si>
    <t>a) Chassis</t>
  </si>
  <si>
    <t>c) Combo</t>
  </si>
  <si>
    <t>Total</t>
  </si>
  <si>
    <t>a) Basic tolex</t>
  </si>
  <si>
    <t>b) Custom selected tolex</t>
  </si>
  <si>
    <t>c) Tweed</t>
  </si>
  <si>
    <t>Speaker size</t>
  </si>
  <si>
    <t>a) 8"</t>
  </si>
  <si>
    <t>b) 10"</t>
  </si>
  <si>
    <t>c) 12"</t>
  </si>
  <si>
    <t>d) 15"</t>
  </si>
  <si>
    <t>Number of speakers</t>
  </si>
  <si>
    <t>Num of speakers</t>
  </si>
  <si>
    <t>Rectifier</t>
  </si>
  <si>
    <t>SS (Solid State)</t>
  </si>
  <si>
    <t>Tube</t>
  </si>
  <si>
    <t>Price</t>
  </si>
  <si>
    <t>Channels</t>
  </si>
  <si>
    <t>Inputs per channel</t>
  </si>
  <si>
    <t>N/A</t>
  </si>
  <si>
    <t>Speaker price class</t>
  </si>
  <si>
    <t>Specification (Click the cell and select)</t>
  </si>
  <si>
    <t>Master volume</t>
  </si>
  <si>
    <t>a) No EQ</t>
  </si>
  <si>
    <t>a) No Master</t>
  </si>
  <si>
    <t>b) Basic</t>
  </si>
  <si>
    <t>Stand-by</t>
  </si>
  <si>
    <t>No</t>
  </si>
  <si>
    <t>Yes</t>
  </si>
  <si>
    <t>Capacitor switch per channel</t>
  </si>
  <si>
    <t>b) 3 position switch</t>
  </si>
  <si>
    <t>c) 6 position switch</t>
  </si>
  <si>
    <t>d) 12 position switch</t>
  </si>
  <si>
    <t>Number of fuses</t>
  </si>
  <si>
    <t>Mains cord</t>
  </si>
  <si>
    <t>a) Fixed 1.9m</t>
  </si>
  <si>
    <t>Effect loops channel</t>
  </si>
  <si>
    <t>a) No effect loop</t>
  </si>
  <si>
    <t>b) Non-buffered</t>
  </si>
  <si>
    <t>d) Buffered</t>
  </si>
  <si>
    <t>e) Buffered with level pot</t>
  </si>
  <si>
    <t>CUT</t>
  </si>
  <si>
    <t>a) No CUT</t>
  </si>
  <si>
    <t>b) CUT</t>
  </si>
  <si>
    <t>c) Basic with bypass</t>
  </si>
  <si>
    <t>d) PPIMV</t>
  </si>
  <si>
    <t>e) PPIMV with bypass</t>
  </si>
  <si>
    <t>Number of channels</t>
  </si>
  <si>
    <t>c) Non-buffered with level pot</t>
  </si>
  <si>
    <t>Effect loops per channel</t>
  </si>
  <si>
    <t>Channel switching</t>
  </si>
  <si>
    <t>a) No channel switching</t>
  </si>
  <si>
    <t>b) With a panel switch</t>
  </si>
  <si>
    <t>c) With both panel and foot switch</t>
  </si>
  <si>
    <t>b) Fixed 2.5m</t>
  </si>
  <si>
    <t>c) Fixed 3 m</t>
  </si>
  <si>
    <t>d) Removable 1.8m</t>
  </si>
  <si>
    <t>a) No capacitor switch</t>
  </si>
  <si>
    <t>Variable voltage regulator</t>
  </si>
  <si>
    <t>a) No VVR</t>
  </si>
  <si>
    <t>b) Only power amp regulated</t>
  </si>
  <si>
    <t>c) The whole amp regulated</t>
  </si>
  <si>
    <t>Bias</t>
  </si>
  <si>
    <t>b) Fixed</t>
  </si>
  <si>
    <t>a) Cathode</t>
  </si>
  <si>
    <t>Number of outputs</t>
  </si>
  <si>
    <t>Power halving</t>
  </si>
  <si>
    <t>a) No power halving</t>
  </si>
  <si>
    <t>b) Power halving</t>
  </si>
  <si>
    <t>Boost switch</t>
  </si>
  <si>
    <t>a) No boost switch</t>
  </si>
  <si>
    <t>b) Boost switch</t>
  </si>
  <si>
    <t>Negative feedback</t>
  </si>
  <si>
    <t>a) No NFB</t>
  </si>
  <si>
    <t>b) NFB</t>
  </si>
  <si>
    <t>c) NFB with on/off switch</t>
  </si>
  <si>
    <t>Line out</t>
  </si>
  <si>
    <t>Phone out</t>
  </si>
  <si>
    <t>a) No line out</t>
  </si>
  <si>
    <t>b) Line out</t>
  </si>
  <si>
    <t>c) Line out with level control</t>
  </si>
  <si>
    <t>Phone output</t>
  </si>
  <si>
    <t>a) No phone output</t>
  </si>
  <si>
    <t>b) Phone output</t>
  </si>
  <si>
    <t>c) Phone output with level control</t>
  </si>
  <si>
    <t>Tremolo</t>
  </si>
  <si>
    <t>b) Tremolo with one control</t>
  </si>
  <si>
    <t>c) Tremolo with two controls</t>
  </si>
  <si>
    <t>a) No tremolo</t>
  </si>
  <si>
    <t>Reverb</t>
  </si>
  <si>
    <t>a) No reverb</t>
  </si>
  <si>
    <t>Fan</t>
  </si>
  <si>
    <t>a) no FAN</t>
  </si>
  <si>
    <t>b) Reverb with 9" tank</t>
  </si>
  <si>
    <t>b) FAN with without switch</t>
  </si>
  <si>
    <t>c) Reverb with 17" tank</t>
  </si>
  <si>
    <t>c) FAN with with switch</t>
  </si>
  <si>
    <t>c) 12W</t>
  </si>
  <si>
    <t>d) 15W</t>
  </si>
  <si>
    <t>e) 20W</t>
  </si>
  <si>
    <t>f) 30W</t>
  </si>
  <si>
    <t>g) 50W</t>
  </si>
  <si>
    <t>h) 100W</t>
  </si>
  <si>
    <t>EQ (Tone stack)</t>
  </si>
  <si>
    <t>d) Fixed 5 m</t>
  </si>
  <si>
    <t>b) Common Tone</t>
  </si>
  <si>
    <t>c) Common Bass Treble</t>
  </si>
  <si>
    <t>d) Common Bass Middle Treble</t>
  </si>
  <si>
    <t>e) Tone/channel</t>
  </si>
  <si>
    <t>f) Bass Treble/channel</t>
  </si>
  <si>
    <t>g) Bass Middle Treble/channel</t>
  </si>
  <si>
    <t>d) NFB with Presence control</t>
  </si>
  <si>
    <t>Updated 29.12.2015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</si>
</sst>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Genera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E4C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5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21" fillId="0" borderId="10" xfId="46" applyFont="1" applyFill="1" applyBorder="1" applyAlignment="1">
      <alignment horizontal="left" vertical="center"/>
      <protection/>
    </xf>
    <xf numFmtId="164" fontId="21" fillId="0" borderId="10" xfId="46" applyFont="1" applyFill="1" applyBorder="1" applyAlignment="1">
      <alignment horizontal="left"/>
      <protection/>
    </xf>
    <xf numFmtId="164" fontId="21" fillId="0" borderId="10" xfId="46" applyFont="1" applyFill="1" applyBorder="1" applyAlignment="1">
      <alignment horizontal="center"/>
      <protection/>
    </xf>
    <xf numFmtId="164" fontId="21" fillId="0" borderId="10" xfId="46" applyFont="1" applyFill="1" applyBorder="1" applyAlignment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6" fillId="33" borderId="11" xfId="0" applyFont="1" applyFill="1" applyBorder="1" applyAlignment="1" applyProtection="1">
      <alignment vertical="center"/>
      <protection/>
    </xf>
    <xf numFmtId="0" fontId="18" fillId="33" borderId="12" xfId="0" applyFont="1" applyFill="1" applyBorder="1" applyAlignment="1" applyProtection="1">
      <alignment vertical="center"/>
      <protection/>
    </xf>
    <xf numFmtId="0" fontId="18" fillId="33" borderId="13" xfId="0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64" fontId="38" fillId="0" borderId="10" xfId="46" applyFont="1" applyFill="1" applyBorder="1">
      <alignment/>
      <protection/>
    </xf>
    <xf numFmtId="164" fontId="38" fillId="0" borderId="10" xfId="46" applyFont="1" applyFill="1" applyBorder="1" applyAlignment="1">
      <alignment horizont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11.28125" style="15" customWidth="1"/>
    <col min="2" max="2" width="10.7109375" style="15" customWidth="1"/>
    <col min="3" max="3" width="11.8515625" style="15" customWidth="1"/>
    <col min="4" max="4" width="7.28125" style="15" customWidth="1"/>
    <col min="5" max="5" width="23.140625" style="15" customWidth="1"/>
    <col min="6" max="6" width="8.00390625" style="15" customWidth="1"/>
    <col min="7" max="7" width="12.421875" style="16" customWidth="1"/>
    <col min="8" max="8" width="7.7109375" style="14" customWidth="1"/>
    <col min="9" max="9" width="18.421875" style="14" customWidth="1"/>
    <col min="10" max="10" width="9.140625" style="14" customWidth="1"/>
    <col min="11" max="11" width="29.8515625" style="14" customWidth="1"/>
    <col min="12" max="12" width="9.140625" style="14" customWidth="1"/>
    <col min="13" max="13" width="14.8515625" style="14" customWidth="1"/>
    <col min="14" max="14" width="10.7109375" style="14" customWidth="1"/>
    <col min="15" max="15" width="12.7109375" style="14" customWidth="1"/>
    <col min="16" max="16" width="9.140625" style="14" customWidth="1"/>
    <col min="17" max="17" width="19.7109375" style="14" customWidth="1"/>
    <col min="18" max="18" width="9.140625" style="14" customWidth="1"/>
    <col min="19" max="19" width="32.140625" style="17" customWidth="1"/>
    <col min="20" max="20" width="9.140625" style="14" customWidth="1"/>
    <col min="21" max="21" width="22.28125" style="17" customWidth="1"/>
    <col min="22" max="22" width="9.140625" style="14" customWidth="1"/>
    <col min="23" max="23" width="11.28125" style="14" customWidth="1"/>
    <col min="24" max="24" width="9.140625" style="14" customWidth="1"/>
    <col min="25" max="25" width="25.7109375" style="17" customWidth="1"/>
    <col min="26" max="26" width="9.140625" style="14" customWidth="1"/>
    <col min="27" max="27" width="17.57421875" style="17" customWidth="1"/>
    <col min="28" max="28" width="9.140625" style="14" customWidth="1"/>
    <col min="29" max="29" width="17.57421875" style="17" customWidth="1"/>
    <col min="30" max="30" width="9.140625" style="14" customWidth="1"/>
    <col min="31" max="31" width="26.00390625" style="16" customWidth="1"/>
    <col min="32" max="32" width="9.140625" style="14" customWidth="1"/>
    <col min="33" max="33" width="16.7109375" style="16" customWidth="1"/>
    <col min="34" max="34" width="9.140625" style="14" customWidth="1"/>
    <col min="35" max="35" width="31.421875" style="16" customWidth="1"/>
    <col min="36" max="36" width="9.140625" style="16" customWidth="1"/>
    <col min="37" max="37" width="30.140625" style="16" customWidth="1"/>
    <col min="38" max="38" width="9.140625" style="14" customWidth="1"/>
    <col min="39" max="39" width="14.57421875" style="16" customWidth="1"/>
    <col min="40" max="40" width="9.140625" style="14" customWidth="1"/>
    <col min="41" max="41" width="20.8515625" style="14" customWidth="1"/>
    <col min="42" max="42" width="9.140625" style="14" customWidth="1"/>
    <col min="43" max="43" width="19.421875" style="16" customWidth="1"/>
    <col min="44" max="44" width="9.140625" style="14" customWidth="1"/>
    <col min="45" max="45" width="17.57421875" style="17" customWidth="1"/>
    <col min="46" max="46" width="9.140625" style="14" customWidth="1"/>
    <col min="47" max="47" width="25.00390625" style="14" customWidth="1"/>
    <col min="48" max="48" width="9.140625" style="14" customWidth="1"/>
    <col min="49" max="49" width="26.8515625" style="14" customWidth="1"/>
    <col min="50" max="50" width="9.140625" style="14" customWidth="1"/>
    <col min="51" max="51" width="31.00390625" style="14" customWidth="1"/>
    <col min="52" max="52" width="9.140625" style="14" customWidth="1"/>
    <col min="53" max="53" width="27.140625" style="14" customWidth="1"/>
    <col min="54" max="54" width="9.140625" style="14" customWidth="1"/>
    <col min="55" max="55" width="25.28125" style="14" customWidth="1"/>
    <col min="56" max="16384" width="9.140625" style="14" customWidth="1"/>
  </cols>
  <sheetData>
    <row r="1" spans="1:60" ht="15">
      <c r="A1" s="2" t="s">
        <v>6</v>
      </c>
      <c r="B1" s="2" t="s">
        <v>5</v>
      </c>
      <c r="C1" s="2" t="s">
        <v>0</v>
      </c>
      <c r="D1" s="2" t="s">
        <v>5</v>
      </c>
      <c r="E1" s="2" t="s">
        <v>1</v>
      </c>
      <c r="F1" s="2" t="s">
        <v>5</v>
      </c>
      <c r="G1" s="3" t="s">
        <v>16</v>
      </c>
      <c r="H1" s="4" t="s">
        <v>5</v>
      </c>
      <c r="I1" s="4" t="s">
        <v>22</v>
      </c>
      <c r="J1" s="4" t="s">
        <v>5</v>
      </c>
      <c r="K1" s="4" t="s">
        <v>30</v>
      </c>
      <c r="L1" s="4" t="s">
        <v>29</v>
      </c>
      <c r="M1" s="4" t="s">
        <v>23</v>
      </c>
      <c r="N1" s="4" t="s">
        <v>26</v>
      </c>
      <c r="O1" s="4" t="s">
        <v>27</v>
      </c>
      <c r="P1" s="4" t="s">
        <v>5</v>
      </c>
      <c r="Q1" s="4" t="s">
        <v>28</v>
      </c>
      <c r="R1" s="4" t="s">
        <v>5</v>
      </c>
      <c r="S1" s="4" t="s">
        <v>113</v>
      </c>
      <c r="T1" s="4" t="s">
        <v>5</v>
      </c>
      <c r="U1" s="4" t="s">
        <v>32</v>
      </c>
      <c r="V1" s="4" t="s">
        <v>5</v>
      </c>
      <c r="W1" s="4" t="s">
        <v>36</v>
      </c>
      <c r="X1" s="4" t="s">
        <v>5</v>
      </c>
      <c r="Y1" s="5" t="s">
        <v>39</v>
      </c>
      <c r="Z1" s="4" t="s">
        <v>5</v>
      </c>
      <c r="AA1" s="4" t="s">
        <v>43</v>
      </c>
      <c r="AB1" s="4" t="s">
        <v>5</v>
      </c>
      <c r="AC1" s="5" t="s">
        <v>44</v>
      </c>
      <c r="AD1" s="4" t="s">
        <v>5</v>
      </c>
      <c r="AE1" s="3" t="s">
        <v>46</v>
      </c>
      <c r="AF1" s="4" t="s">
        <v>5</v>
      </c>
      <c r="AG1" s="4" t="s">
        <v>51</v>
      </c>
      <c r="AH1" s="4" t="s">
        <v>5</v>
      </c>
      <c r="AI1" s="4" t="s">
        <v>60</v>
      </c>
      <c r="AJ1" s="4" t="s">
        <v>5</v>
      </c>
      <c r="AK1" s="4" t="s">
        <v>68</v>
      </c>
      <c r="AL1" s="4" t="s">
        <v>5</v>
      </c>
      <c r="AM1" s="4" t="s">
        <v>72</v>
      </c>
      <c r="AN1" s="4" t="s">
        <v>5</v>
      </c>
      <c r="AO1" s="4" t="s">
        <v>75</v>
      </c>
      <c r="AP1" s="4" t="s">
        <v>5</v>
      </c>
      <c r="AQ1" s="4" t="s">
        <v>76</v>
      </c>
      <c r="AR1" s="4" t="s">
        <v>5</v>
      </c>
      <c r="AS1" s="4" t="s">
        <v>79</v>
      </c>
      <c r="AT1" s="4" t="s">
        <v>5</v>
      </c>
      <c r="AU1" s="4" t="s">
        <v>82</v>
      </c>
      <c r="AV1" s="4" t="s">
        <v>5</v>
      </c>
      <c r="AW1" s="4" t="s">
        <v>86</v>
      </c>
      <c r="AX1" s="4" t="s">
        <v>5</v>
      </c>
      <c r="AY1" s="4" t="s">
        <v>91</v>
      </c>
      <c r="AZ1" s="4" t="s">
        <v>5</v>
      </c>
      <c r="BA1" s="4" t="s">
        <v>95</v>
      </c>
      <c r="BB1" s="4" t="s">
        <v>5</v>
      </c>
      <c r="BC1" s="4" t="s">
        <v>99</v>
      </c>
      <c r="BD1" s="4" t="s">
        <v>5</v>
      </c>
      <c r="BE1" s="4" t="s">
        <v>101</v>
      </c>
      <c r="BF1" s="4" t="s">
        <v>5</v>
      </c>
      <c r="BG1" s="4"/>
      <c r="BH1" s="4" t="s">
        <v>5</v>
      </c>
    </row>
    <row r="2" spans="1:60" ht="15">
      <c r="A2" s="2" t="s">
        <v>7</v>
      </c>
      <c r="B2" s="2">
        <v>450</v>
      </c>
      <c r="C2" s="2" t="s">
        <v>10</v>
      </c>
      <c r="D2" s="2">
        <v>0</v>
      </c>
      <c r="E2" s="2" t="s">
        <v>13</v>
      </c>
      <c r="F2" s="2">
        <v>0</v>
      </c>
      <c r="G2" s="3" t="s">
        <v>17</v>
      </c>
      <c r="H2" s="4">
        <v>5</v>
      </c>
      <c r="I2" s="4">
        <v>0</v>
      </c>
      <c r="J2" s="4">
        <v>0</v>
      </c>
      <c r="K2" s="4">
        <v>0</v>
      </c>
      <c r="L2" s="4"/>
      <c r="M2" s="4" t="s">
        <v>24</v>
      </c>
      <c r="N2" s="4">
        <v>0</v>
      </c>
      <c r="O2" s="4">
        <v>1</v>
      </c>
      <c r="P2" s="4">
        <v>0</v>
      </c>
      <c r="Q2" s="4">
        <v>1</v>
      </c>
      <c r="R2" s="4">
        <v>0</v>
      </c>
      <c r="S2" s="5" t="s">
        <v>33</v>
      </c>
      <c r="T2" s="4">
        <v>0</v>
      </c>
      <c r="U2" s="5" t="s">
        <v>34</v>
      </c>
      <c r="V2" s="4">
        <v>0</v>
      </c>
      <c r="W2" s="4" t="s">
        <v>37</v>
      </c>
      <c r="X2" s="4">
        <v>0</v>
      </c>
      <c r="Y2" s="5" t="s">
        <v>67</v>
      </c>
      <c r="Z2" s="4">
        <v>0</v>
      </c>
      <c r="AA2" s="4">
        <v>1</v>
      </c>
      <c r="AB2" s="4">
        <v>0</v>
      </c>
      <c r="AC2" s="5" t="s">
        <v>45</v>
      </c>
      <c r="AD2" s="4">
        <v>0</v>
      </c>
      <c r="AE2" s="3" t="s">
        <v>47</v>
      </c>
      <c r="AF2" s="4">
        <v>0</v>
      </c>
      <c r="AG2" s="3" t="s">
        <v>52</v>
      </c>
      <c r="AH2" s="4">
        <v>0</v>
      </c>
      <c r="AI2" s="3" t="s">
        <v>61</v>
      </c>
      <c r="AJ2" s="3">
        <v>0</v>
      </c>
      <c r="AK2" s="3" t="s">
        <v>69</v>
      </c>
      <c r="AL2" s="4">
        <v>0</v>
      </c>
      <c r="AM2" s="3" t="s">
        <v>74</v>
      </c>
      <c r="AN2" s="4">
        <v>0</v>
      </c>
      <c r="AO2" s="4">
        <v>1</v>
      </c>
      <c r="AP2" s="4">
        <v>0</v>
      </c>
      <c r="AQ2" s="3" t="s">
        <v>77</v>
      </c>
      <c r="AR2" s="4">
        <v>0</v>
      </c>
      <c r="AS2" s="5" t="s">
        <v>80</v>
      </c>
      <c r="AT2" s="4">
        <v>0</v>
      </c>
      <c r="AU2" s="3" t="s">
        <v>83</v>
      </c>
      <c r="AV2" s="4">
        <v>0</v>
      </c>
      <c r="AW2" s="3" t="s">
        <v>88</v>
      </c>
      <c r="AX2" s="4">
        <v>0</v>
      </c>
      <c r="AY2" s="3" t="s">
        <v>92</v>
      </c>
      <c r="AZ2" s="4">
        <v>0</v>
      </c>
      <c r="BA2" s="3" t="s">
        <v>98</v>
      </c>
      <c r="BB2" s="4">
        <v>0</v>
      </c>
      <c r="BC2" s="3" t="s">
        <v>100</v>
      </c>
      <c r="BD2" s="4">
        <v>0</v>
      </c>
      <c r="BE2" s="3" t="s">
        <v>102</v>
      </c>
      <c r="BF2" s="4">
        <v>0</v>
      </c>
      <c r="BG2" s="4"/>
      <c r="BH2" s="4"/>
    </row>
    <row r="3" spans="1:60" ht="15">
      <c r="A3" s="2" t="s">
        <v>8</v>
      </c>
      <c r="B3" s="2">
        <v>530</v>
      </c>
      <c r="C3" s="2" t="s">
        <v>9</v>
      </c>
      <c r="D3" s="2">
        <v>60</v>
      </c>
      <c r="E3" s="2" t="s">
        <v>14</v>
      </c>
      <c r="F3" s="2">
        <v>25</v>
      </c>
      <c r="G3" s="18" t="s">
        <v>18</v>
      </c>
      <c r="H3" s="4">
        <v>10</v>
      </c>
      <c r="I3" s="19">
        <v>1</v>
      </c>
      <c r="J3" s="4">
        <v>0</v>
      </c>
      <c r="K3" s="4">
        <v>20</v>
      </c>
      <c r="L3" s="4"/>
      <c r="M3" s="4" t="s">
        <v>25</v>
      </c>
      <c r="N3" s="4">
        <v>30</v>
      </c>
      <c r="O3" s="4">
        <v>2</v>
      </c>
      <c r="P3" s="4">
        <v>50</v>
      </c>
      <c r="Q3" s="4">
        <v>2</v>
      </c>
      <c r="R3" s="4">
        <v>10</v>
      </c>
      <c r="S3" s="5" t="s">
        <v>115</v>
      </c>
      <c r="T3" s="4">
        <f>SUM(T6/Calculator!B9)</f>
        <v>10</v>
      </c>
      <c r="U3" s="5" t="s">
        <v>35</v>
      </c>
      <c r="V3" s="4">
        <v>10</v>
      </c>
      <c r="W3" s="4" t="s">
        <v>38</v>
      </c>
      <c r="X3" s="4">
        <v>20</v>
      </c>
      <c r="Y3" s="5" t="s">
        <v>40</v>
      </c>
      <c r="Z3" s="4">
        <v>15</v>
      </c>
      <c r="AA3" s="4">
        <v>2</v>
      </c>
      <c r="AB3" s="4">
        <v>10</v>
      </c>
      <c r="AC3" s="5" t="s">
        <v>64</v>
      </c>
      <c r="AD3" s="4">
        <v>2</v>
      </c>
      <c r="AE3" s="3" t="s">
        <v>48</v>
      </c>
      <c r="AF3" s="4">
        <v>20</v>
      </c>
      <c r="AG3" s="3" t="s">
        <v>53</v>
      </c>
      <c r="AH3" s="4">
        <v>10</v>
      </c>
      <c r="AI3" s="3" t="s">
        <v>62</v>
      </c>
      <c r="AJ3" s="3">
        <v>10</v>
      </c>
      <c r="AK3" s="3" t="s">
        <v>70</v>
      </c>
      <c r="AL3" s="4">
        <v>40</v>
      </c>
      <c r="AM3" s="3" t="s">
        <v>73</v>
      </c>
      <c r="AN3" s="4">
        <v>20</v>
      </c>
      <c r="AO3" s="4">
        <v>2</v>
      </c>
      <c r="AP3" s="4">
        <v>10</v>
      </c>
      <c r="AQ3" s="3" t="s">
        <v>78</v>
      </c>
      <c r="AR3" s="4">
        <v>20</v>
      </c>
      <c r="AS3" s="5" t="s">
        <v>81</v>
      </c>
      <c r="AT3" s="4">
        <v>10</v>
      </c>
      <c r="AU3" s="3" t="s">
        <v>84</v>
      </c>
      <c r="AV3" s="4">
        <v>5</v>
      </c>
      <c r="AW3" s="3" t="s">
        <v>89</v>
      </c>
      <c r="AX3" s="4">
        <v>10</v>
      </c>
      <c r="AY3" s="3" t="s">
        <v>93</v>
      </c>
      <c r="AZ3" s="4">
        <v>15</v>
      </c>
      <c r="BA3" s="3" t="s">
        <v>96</v>
      </c>
      <c r="BB3" s="4">
        <v>50</v>
      </c>
      <c r="BC3" s="3" t="s">
        <v>103</v>
      </c>
      <c r="BD3" s="4">
        <v>150</v>
      </c>
      <c r="BE3" s="3" t="s">
        <v>104</v>
      </c>
      <c r="BF3" s="4">
        <v>30</v>
      </c>
      <c r="BG3" s="4"/>
      <c r="BH3" s="4"/>
    </row>
    <row r="4" spans="1:60" ht="15">
      <c r="A4" s="2" t="s">
        <v>107</v>
      </c>
      <c r="B4" s="2">
        <v>610</v>
      </c>
      <c r="C4" s="2" t="s">
        <v>11</v>
      </c>
      <c r="D4" s="2">
        <v>100</v>
      </c>
      <c r="E4" s="2" t="s">
        <v>15</v>
      </c>
      <c r="F4" s="2">
        <v>40</v>
      </c>
      <c r="G4" s="18" t="s">
        <v>19</v>
      </c>
      <c r="H4" s="4">
        <v>30</v>
      </c>
      <c r="I4" s="19">
        <v>2</v>
      </c>
      <c r="J4" s="4">
        <v>20</v>
      </c>
      <c r="K4" s="4">
        <v>30</v>
      </c>
      <c r="L4" s="4"/>
      <c r="M4" s="4"/>
      <c r="N4" s="4"/>
      <c r="O4" s="4">
        <v>3</v>
      </c>
      <c r="P4" s="4">
        <v>100</v>
      </c>
      <c r="Q4" s="4">
        <v>3</v>
      </c>
      <c r="R4" s="4">
        <v>20</v>
      </c>
      <c r="S4" s="5" t="s">
        <v>116</v>
      </c>
      <c r="T4" s="4">
        <f>SUM(T7/Calculator!B9)</f>
        <v>20</v>
      </c>
      <c r="U4" s="5" t="s">
        <v>54</v>
      </c>
      <c r="V4" s="4">
        <v>20</v>
      </c>
      <c r="W4" s="4"/>
      <c r="X4" s="4"/>
      <c r="Y4" s="5" t="s">
        <v>41</v>
      </c>
      <c r="Z4" s="4">
        <v>30</v>
      </c>
      <c r="AA4" s="4">
        <v>3</v>
      </c>
      <c r="AB4" s="4">
        <v>20</v>
      </c>
      <c r="AC4" s="5" t="s">
        <v>65</v>
      </c>
      <c r="AD4" s="4">
        <v>4</v>
      </c>
      <c r="AE4" s="3" t="s">
        <v>58</v>
      </c>
      <c r="AF4" s="4">
        <v>30</v>
      </c>
      <c r="AG4" s="3"/>
      <c r="AH4" s="4"/>
      <c r="AI4" s="3" t="s">
        <v>63</v>
      </c>
      <c r="AJ4" s="3">
        <v>35</v>
      </c>
      <c r="AK4" s="3" t="s">
        <v>71</v>
      </c>
      <c r="AL4" s="4">
        <v>30</v>
      </c>
      <c r="AM4" s="3"/>
      <c r="AN4" s="4"/>
      <c r="AO4" s="4">
        <v>3</v>
      </c>
      <c r="AP4" s="4">
        <v>30</v>
      </c>
      <c r="AQ4" s="3"/>
      <c r="AR4" s="4"/>
      <c r="AS4" s="5"/>
      <c r="AT4" s="4"/>
      <c r="AU4" s="3" t="s">
        <v>85</v>
      </c>
      <c r="AV4" s="4">
        <v>10</v>
      </c>
      <c r="AW4" s="3" t="s">
        <v>90</v>
      </c>
      <c r="AX4" s="4">
        <v>25</v>
      </c>
      <c r="AY4" s="3" t="s">
        <v>94</v>
      </c>
      <c r="AZ4" s="4">
        <v>25</v>
      </c>
      <c r="BA4" s="3" t="s">
        <v>97</v>
      </c>
      <c r="BB4" s="4">
        <v>60</v>
      </c>
      <c r="BC4" s="3" t="s">
        <v>105</v>
      </c>
      <c r="BD4" s="4">
        <v>170</v>
      </c>
      <c r="BE4" s="3" t="s">
        <v>106</v>
      </c>
      <c r="BF4" s="4">
        <v>35</v>
      </c>
      <c r="BG4" s="4"/>
      <c r="BH4" s="4"/>
    </row>
    <row r="5" spans="1:60" ht="15">
      <c r="A5" s="2" t="s">
        <v>108</v>
      </c>
      <c r="B5" s="2">
        <v>770</v>
      </c>
      <c r="C5" s="2"/>
      <c r="D5" s="2"/>
      <c r="E5" s="2"/>
      <c r="F5" s="2"/>
      <c r="G5" s="3" t="s">
        <v>20</v>
      </c>
      <c r="H5" s="4">
        <v>50</v>
      </c>
      <c r="I5" s="4">
        <v>3</v>
      </c>
      <c r="J5" s="4">
        <v>40</v>
      </c>
      <c r="K5" s="4">
        <v>40</v>
      </c>
      <c r="L5" s="4"/>
      <c r="M5" s="4"/>
      <c r="N5" s="4"/>
      <c r="O5" s="4">
        <v>4</v>
      </c>
      <c r="P5" s="4">
        <v>140</v>
      </c>
      <c r="Q5" s="4">
        <v>4</v>
      </c>
      <c r="R5" s="4">
        <v>30</v>
      </c>
      <c r="S5" s="5" t="s">
        <v>117</v>
      </c>
      <c r="T5" s="4">
        <f>SUM(T8/Calculator!B9)</f>
        <v>30</v>
      </c>
      <c r="U5" s="5" t="s">
        <v>55</v>
      </c>
      <c r="V5" s="4">
        <v>20</v>
      </c>
      <c r="W5" s="4"/>
      <c r="X5" s="4"/>
      <c r="Y5" s="5" t="s">
        <v>42</v>
      </c>
      <c r="Z5" s="4">
        <v>45</v>
      </c>
      <c r="AA5" s="5"/>
      <c r="AB5" s="4"/>
      <c r="AC5" s="5" t="s">
        <v>114</v>
      </c>
      <c r="AD5" s="4">
        <v>6</v>
      </c>
      <c r="AE5" s="3" t="s">
        <v>49</v>
      </c>
      <c r="AF5" s="4">
        <v>50</v>
      </c>
      <c r="AG5" s="3"/>
      <c r="AH5" s="4"/>
      <c r="AI5" s="3"/>
      <c r="AJ5" s="3"/>
      <c r="AK5" s="3"/>
      <c r="AL5" s="4"/>
      <c r="AM5" s="3"/>
      <c r="AN5" s="4"/>
      <c r="AO5" s="4">
        <v>4</v>
      </c>
      <c r="AP5" s="4">
        <v>50</v>
      </c>
      <c r="AQ5" s="3"/>
      <c r="AR5" s="4"/>
      <c r="AS5" s="5"/>
      <c r="AT5" s="4"/>
      <c r="AU5" s="3" t="s">
        <v>121</v>
      </c>
      <c r="AV5" s="4">
        <v>20</v>
      </c>
      <c r="AW5" s="3"/>
      <c r="AX5" s="4"/>
      <c r="AY5" s="4"/>
      <c r="AZ5" s="4"/>
      <c r="BA5" s="3"/>
      <c r="BB5" s="4"/>
      <c r="BC5" s="3"/>
      <c r="BD5" s="4"/>
      <c r="BE5" s="4"/>
      <c r="BF5" s="4"/>
      <c r="BG5" s="4"/>
      <c r="BH5" s="4"/>
    </row>
    <row r="6" spans="1:60" ht="15">
      <c r="A6" s="2" t="s">
        <v>109</v>
      </c>
      <c r="B6" s="2">
        <v>800</v>
      </c>
      <c r="C6" s="2"/>
      <c r="D6" s="2"/>
      <c r="E6" s="2"/>
      <c r="F6" s="2"/>
      <c r="G6" s="3"/>
      <c r="H6" s="4"/>
      <c r="I6" s="4">
        <v>4</v>
      </c>
      <c r="J6" s="4">
        <v>60</v>
      </c>
      <c r="K6" s="4">
        <v>50</v>
      </c>
      <c r="L6" s="4"/>
      <c r="M6" s="4"/>
      <c r="N6" s="4"/>
      <c r="O6" s="4"/>
      <c r="P6" s="4"/>
      <c r="Q6" s="4"/>
      <c r="R6" s="4"/>
      <c r="S6" s="5" t="s">
        <v>118</v>
      </c>
      <c r="T6" s="4">
        <v>10</v>
      </c>
      <c r="U6" s="5" t="s">
        <v>56</v>
      </c>
      <c r="V6" s="4">
        <v>30</v>
      </c>
      <c r="W6" s="4"/>
      <c r="X6" s="4"/>
      <c r="Y6" s="5"/>
      <c r="Z6" s="4"/>
      <c r="AA6" s="5"/>
      <c r="AB6" s="4"/>
      <c r="AC6" s="5" t="s">
        <v>66</v>
      </c>
      <c r="AD6" s="4">
        <v>2</v>
      </c>
      <c r="AE6" s="3" t="s">
        <v>50</v>
      </c>
      <c r="AF6" s="4">
        <v>60</v>
      </c>
      <c r="AG6" s="3"/>
      <c r="AH6" s="4"/>
      <c r="AI6" s="3"/>
      <c r="AJ6" s="3"/>
      <c r="AK6" s="3"/>
      <c r="AL6" s="4"/>
      <c r="AM6" s="3"/>
      <c r="AN6" s="4"/>
      <c r="AO6" s="4"/>
      <c r="AP6" s="4"/>
      <c r="AQ6" s="3"/>
      <c r="AR6" s="4"/>
      <c r="AS6" s="5"/>
      <c r="AT6" s="4"/>
      <c r="AU6" s="3"/>
      <c r="AV6" s="4"/>
      <c r="AW6" s="3"/>
      <c r="AX6" s="4"/>
      <c r="AY6" s="4"/>
      <c r="AZ6" s="4"/>
      <c r="BA6" s="3"/>
      <c r="BB6" s="4"/>
      <c r="BC6" s="3"/>
      <c r="BD6" s="4"/>
      <c r="BE6" s="4"/>
      <c r="BF6" s="4"/>
      <c r="BG6" s="4"/>
      <c r="BH6" s="4"/>
    </row>
    <row r="7" spans="1:60" ht="15">
      <c r="A7" s="2" t="s">
        <v>110</v>
      </c>
      <c r="B7" s="2">
        <v>850</v>
      </c>
      <c r="C7" s="2"/>
      <c r="D7" s="2"/>
      <c r="E7" s="2"/>
      <c r="F7" s="2"/>
      <c r="G7" s="3"/>
      <c r="H7" s="4"/>
      <c r="I7" s="4"/>
      <c r="J7" s="4"/>
      <c r="K7" s="4">
        <v>60</v>
      </c>
      <c r="L7" s="4"/>
      <c r="M7" s="4"/>
      <c r="N7" s="4"/>
      <c r="O7" s="4"/>
      <c r="P7" s="4"/>
      <c r="Q7" s="4"/>
      <c r="R7" s="4"/>
      <c r="S7" s="5" t="s">
        <v>119</v>
      </c>
      <c r="T7" s="4">
        <v>20</v>
      </c>
      <c r="U7" s="5"/>
      <c r="V7" s="4"/>
      <c r="W7" s="4"/>
      <c r="X7" s="4"/>
      <c r="Y7" s="5"/>
      <c r="Z7" s="4"/>
      <c r="AA7" s="5"/>
      <c r="AB7" s="4"/>
      <c r="AC7" s="5"/>
      <c r="AD7" s="4"/>
      <c r="AE7" s="3"/>
      <c r="AF7" s="4"/>
      <c r="AG7" s="3"/>
      <c r="AH7" s="4"/>
      <c r="AI7" s="3"/>
      <c r="AJ7" s="3"/>
      <c r="AK7" s="3"/>
      <c r="AL7" s="4"/>
      <c r="AM7" s="3"/>
      <c r="AN7" s="4"/>
      <c r="AO7" s="4"/>
      <c r="AP7" s="4"/>
      <c r="AQ7" s="3"/>
      <c r="AR7" s="4"/>
      <c r="AS7" s="5"/>
      <c r="AT7" s="4"/>
      <c r="AU7" s="3"/>
      <c r="AV7" s="4"/>
      <c r="AW7" s="3"/>
      <c r="AX7" s="4"/>
      <c r="AY7" s="4"/>
      <c r="AZ7" s="4"/>
      <c r="BA7" s="3"/>
      <c r="BB7" s="4"/>
      <c r="BC7" s="3"/>
      <c r="BD7" s="4"/>
      <c r="BE7" s="4"/>
      <c r="BF7" s="4"/>
      <c r="BG7" s="4"/>
      <c r="BH7" s="4"/>
    </row>
    <row r="8" spans="1:60" ht="15">
      <c r="A8" s="2" t="s">
        <v>111</v>
      </c>
      <c r="B8" s="2">
        <v>875</v>
      </c>
      <c r="C8" s="2"/>
      <c r="D8" s="2"/>
      <c r="E8" s="2"/>
      <c r="F8" s="2"/>
      <c r="G8" s="3"/>
      <c r="H8" s="4"/>
      <c r="I8" s="4"/>
      <c r="J8" s="4"/>
      <c r="K8" s="4">
        <v>70</v>
      </c>
      <c r="L8" s="4"/>
      <c r="M8" s="4"/>
      <c r="N8" s="4"/>
      <c r="O8" s="4"/>
      <c r="P8" s="4"/>
      <c r="Q8" s="4"/>
      <c r="R8" s="4"/>
      <c r="S8" s="5" t="s">
        <v>120</v>
      </c>
      <c r="T8" s="4">
        <v>30</v>
      </c>
      <c r="U8" s="5"/>
      <c r="V8" s="4"/>
      <c r="W8" s="4"/>
      <c r="X8" s="4"/>
      <c r="Y8" s="5"/>
      <c r="Z8" s="4"/>
      <c r="AA8" s="5"/>
      <c r="AB8" s="4"/>
      <c r="AC8" s="5"/>
      <c r="AD8" s="4"/>
      <c r="AE8" s="3"/>
      <c r="AF8" s="4"/>
      <c r="AG8" s="3"/>
      <c r="AH8" s="4"/>
      <c r="AI8" s="3"/>
      <c r="AJ8" s="3"/>
      <c r="AK8" s="3"/>
      <c r="AL8" s="4"/>
      <c r="AM8" s="3"/>
      <c r="AN8" s="4"/>
      <c r="AO8" s="4"/>
      <c r="AP8" s="4"/>
      <c r="AQ8" s="3"/>
      <c r="AR8" s="4"/>
      <c r="AS8" s="5"/>
      <c r="AT8" s="4"/>
      <c r="AU8" s="3"/>
      <c r="AV8" s="4"/>
      <c r="AW8" s="4"/>
      <c r="AX8" s="4"/>
      <c r="AY8" s="4"/>
      <c r="AZ8" s="4"/>
      <c r="BA8" s="3"/>
      <c r="BB8" s="4"/>
      <c r="BC8" s="3"/>
      <c r="BD8" s="4"/>
      <c r="BE8" s="4"/>
      <c r="BF8" s="4"/>
      <c r="BG8" s="4"/>
      <c r="BH8" s="4"/>
    </row>
    <row r="9" spans="1:60" ht="15">
      <c r="A9" s="2" t="s">
        <v>112</v>
      </c>
      <c r="B9" s="2">
        <v>950</v>
      </c>
      <c r="C9" s="2"/>
      <c r="D9" s="2"/>
      <c r="E9" s="2"/>
      <c r="F9" s="2"/>
      <c r="G9" s="3"/>
      <c r="H9" s="4"/>
      <c r="I9" s="4"/>
      <c r="J9" s="4"/>
      <c r="K9" s="4">
        <v>80</v>
      </c>
      <c r="L9" s="4"/>
      <c r="M9" s="4"/>
      <c r="N9" s="4"/>
      <c r="O9" s="4"/>
      <c r="P9" s="4"/>
      <c r="Q9" s="4"/>
      <c r="R9" s="4"/>
      <c r="S9" s="5"/>
      <c r="T9" s="4"/>
      <c r="U9" s="5"/>
      <c r="V9" s="4"/>
      <c r="W9" s="4"/>
      <c r="X9" s="4"/>
      <c r="Y9" s="5"/>
      <c r="Z9" s="4"/>
      <c r="AA9" s="5"/>
      <c r="AB9" s="4"/>
      <c r="AC9" s="5"/>
      <c r="AD9" s="4"/>
      <c r="AE9" s="3"/>
      <c r="AF9" s="4"/>
      <c r="AG9" s="3"/>
      <c r="AH9" s="4"/>
      <c r="AI9" s="3"/>
      <c r="AJ9" s="3"/>
      <c r="AK9" s="3"/>
      <c r="AL9" s="4"/>
      <c r="AM9" s="3"/>
      <c r="AN9" s="4"/>
      <c r="AO9" s="4"/>
      <c r="AP9" s="4"/>
      <c r="AQ9" s="3"/>
      <c r="AR9" s="4"/>
      <c r="AS9" s="5"/>
      <c r="AT9" s="4"/>
      <c r="AU9" s="4"/>
      <c r="AV9" s="4"/>
      <c r="AW9" s="4"/>
      <c r="AX9" s="4"/>
      <c r="AY9" s="4"/>
      <c r="AZ9" s="4"/>
      <c r="BA9" s="3"/>
      <c r="BB9" s="4"/>
      <c r="BC9" s="3"/>
      <c r="BD9" s="4"/>
      <c r="BE9" s="4"/>
      <c r="BF9" s="4"/>
      <c r="BG9" s="4"/>
      <c r="BH9" s="4"/>
    </row>
    <row r="10" spans="1:60" ht="15">
      <c r="A10" s="2"/>
      <c r="B10" s="2"/>
      <c r="C10" s="2"/>
      <c r="D10" s="2"/>
      <c r="E10" s="2"/>
      <c r="F10" s="2"/>
      <c r="G10" s="3"/>
      <c r="H10" s="4"/>
      <c r="I10" s="4"/>
      <c r="J10" s="4"/>
      <c r="K10" s="4">
        <v>90</v>
      </c>
      <c r="L10" s="4"/>
      <c r="M10" s="4"/>
      <c r="N10" s="4"/>
      <c r="O10" s="4"/>
      <c r="P10" s="4"/>
      <c r="Q10" s="4"/>
      <c r="R10" s="4"/>
      <c r="S10" s="5"/>
      <c r="T10" s="4"/>
      <c r="U10" s="5"/>
      <c r="V10" s="4"/>
      <c r="W10" s="4"/>
      <c r="X10" s="4"/>
      <c r="Y10" s="5"/>
      <c r="Z10" s="4"/>
      <c r="AA10" s="5"/>
      <c r="AB10" s="4"/>
      <c r="AC10" s="5"/>
      <c r="AD10" s="4"/>
      <c r="AE10" s="3"/>
      <c r="AF10" s="4"/>
      <c r="AG10" s="3"/>
      <c r="AH10" s="4"/>
      <c r="AI10" s="3"/>
      <c r="AJ10" s="3"/>
      <c r="AK10" s="3"/>
      <c r="AL10" s="4"/>
      <c r="AM10" s="3"/>
      <c r="AN10" s="4"/>
      <c r="AO10" s="4"/>
      <c r="AP10" s="4"/>
      <c r="AQ10" s="3"/>
      <c r="AR10" s="4"/>
      <c r="AS10" s="5"/>
      <c r="AT10" s="4"/>
      <c r="AU10" s="4"/>
      <c r="AV10" s="4"/>
      <c r="AW10" s="4"/>
      <c r="AX10" s="4"/>
      <c r="AY10" s="4"/>
      <c r="AZ10" s="4"/>
      <c r="BA10" s="4"/>
      <c r="BB10" s="4"/>
      <c r="BC10" s="3"/>
      <c r="BD10" s="4"/>
      <c r="BE10" s="4"/>
      <c r="BF10" s="4"/>
      <c r="BG10" s="4"/>
      <c r="BH10" s="4"/>
    </row>
    <row r="11" spans="1:60" ht="15">
      <c r="A11" s="2"/>
      <c r="B11" s="2"/>
      <c r="C11" s="2"/>
      <c r="D11" s="2"/>
      <c r="E11" s="2"/>
      <c r="F11" s="2"/>
      <c r="G11" s="3"/>
      <c r="H11" s="4"/>
      <c r="I11" s="4"/>
      <c r="J11" s="4"/>
      <c r="K11" s="4">
        <v>100</v>
      </c>
      <c r="L11" s="4"/>
      <c r="M11" s="4"/>
      <c r="N11" s="4"/>
      <c r="O11" s="4"/>
      <c r="P11" s="4"/>
      <c r="Q11" s="4"/>
      <c r="R11" s="4"/>
      <c r="S11" s="5"/>
      <c r="T11" s="4"/>
      <c r="U11" s="5"/>
      <c r="V11" s="4"/>
      <c r="W11" s="4"/>
      <c r="X11" s="4"/>
      <c r="Y11" s="5"/>
      <c r="Z11" s="4"/>
      <c r="AA11" s="5"/>
      <c r="AB11" s="4"/>
      <c r="AC11" s="5"/>
      <c r="AD11" s="4"/>
      <c r="AE11" s="3"/>
      <c r="AF11" s="4"/>
      <c r="AG11" s="3"/>
      <c r="AH11" s="4"/>
      <c r="AI11" s="3"/>
      <c r="AJ11" s="3"/>
      <c r="AK11" s="3"/>
      <c r="AL11" s="4"/>
      <c r="AM11" s="3"/>
      <c r="AN11" s="4"/>
      <c r="AO11" s="4"/>
      <c r="AP11" s="4"/>
      <c r="AQ11" s="3"/>
      <c r="AR11" s="4"/>
      <c r="AS11" s="5"/>
      <c r="AT11" s="4"/>
      <c r="AU11" s="4"/>
      <c r="AV11" s="4"/>
      <c r="AW11" s="4"/>
      <c r="AX11" s="4"/>
      <c r="AY11" s="4"/>
      <c r="AZ11" s="4"/>
      <c r="BA11" s="4"/>
      <c r="BB11" s="4"/>
      <c r="BC11" s="3"/>
      <c r="BD11" s="4"/>
      <c r="BE11" s="4"/>
      <c r="BF11" s="4"/>
      <c r="BG11" s="4"/>
      <c r="BH11" s="4"/>
    </row>
    <row r="12" spans="1:60" ht="15">
      <c r="A12" s="2"/>
      <c r="B12" s="2"/>
      <c r="C12" s="2"/>
      <c r="D12" s="2"/>
      <c r="E12" s="2"/>
      <c r="F12" s="2"/>
      <c r="G12" s="3"/>
      <c r="H12" s="4"/>
      <c r="I12" s="4"/>
      <c r="J12" s="4"/>
      <c r="K12" s="4">
        <v>110</v>
      </c>
      <c r="L12" s="4"/>
      <c r="M12" s="4"/>
      <c r="N12" s="4"/>
      <c r="O12" s="4"/>
      <c r="P12" s="4"/>
      <c r="Q12" s="4"/>
      <c r="R12" s="4"/>
      <c r="S12" s="5"/>
      <c r="T12" s="4"/>
      <c r="U12" s="5"/>
      <c r="V12" s="4"/>
      <c r="W12" s="4"/>
      <c r="X12" s="4"/>
      <c r="Y12" s="5"/>
      <c r="Z12" s="4"/>
      <c r="AA12" s="5"/>
      <c r="AB12" s="4"/>
      <c r="AC12" s="5"/>
      <c r="AD12" s="4"/>
      <c r="AE12" s="3"/>
      <c r="AF12" s="4"/>
      <c r="AG12" s="3"/>
      <c r="AH12" s="4"/>
      <c r="AI12" s="3"/>
      <c r="AJ12" s="3"/>
      <c r="AK12" s="3"/>
      <c r="AL12" s="4"/>
      <c r="AM12" s="3"/>
      <c r="AN12" s="4"/>
      <c r="AO12" s="4"/>
      <c r="AP12" s="4"/>
      <c r="AQ12" s="3"/>
      <c r="AR12" s="4"/>
      <c r="AS12" s="5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5">
      <c r="A13" s="2"/>
      <c r="B13" s="2"/>
      <c r="C13" s="2"/>
      <c r="D13" s="2"/>
      <c r="E13" s="2"/>
      <c r="F13" s="2"/>
      <c r="G13" s="3"/>
      <c r="H13" s="4"/>
      <c r="I13" s="4"/>
      <c r="J13" s="4"/>
      <c r="K13" s="4">
        <v>120</v>
      </c>
      <c r="L13" s="4"/>
      <c r="M13" s="4"/>
      <c r="N13" s="4"/>
      <c r="O13" s="4"/>
      <c r="P13" s="4"/>
      <c r="Q13" s="4"/>
      <c r="R13" s="4"/>
      <c r="S13" s="5"/>
      <c r="T13" s="4"/>
      <c r="U13" s="5"/>
      <c r="V13" s="4"/>
      <c r="W13" s="4"/>
      <c r="X13" s="4"/>
      <c r="Y13" s="5"/>
      <c r="Z13" s="4"/>
      <c r="AA13" s="5"/>
      <c r="AB13" s="4"/>
      <c r="AC13" s="5"/>
      <c r="AD13" s="4"/>
      <c r="AE13" s="3"/>
      <c r="AF13" s="4"/>
      <c r="AG13" s="3"/>
      <c r="AH13" s="4"/>
      <c r="AI13" s="3"/>
      <c r="AJ13" s="3"/>
      <c r="AK13" s="3"/>
      <c r="AL13" s="4"/>
      <c r="AM13" s="3"/>
      <c r="AN13" s="4"/>
      <c r="AO13" s="4"/>
      <c r="AP13" s="4"/>
      <c r="AQ13" s="3"/>
      <c r="AR13" s="4"/>
      <c r="AS13" s="5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5">
      <c r="A14" s="2"/>
      <c r="B14" s="2"/>
      <c r="C14" s="2"/>
      <c r="D14" s="2"/>
      <c r="E14" s="2"/>
      <c r="F14" s="2"/>
      <c r="G14" s="3"/>
      <c r="H14" s="4"/>
      <c r="I14" s="4"/>
      <c r="J14" s="4"/>
      <c r="K14" s="4">
        <v>130</v>
      </c>
      <c r="L14" s="4"/>
      <c r="M14" s="4"/>
      <c r="N14" s="4"/>
      <c r="O14" s="4"/>
      <c r="P14" s="4"/>
      <c r="Q14" s="4"/>
      <c r="R14" s="4"/>
      <c r="S14" s="5"/>
      <c r="T14" s="4"/>
      <c r="U14" s="5"/>
      <c r="V14" s="4"/>
      <c r="W14" s="4"/>
      <c r="X14" s="4"/>
      <c r="Y14" s="5"/>
      <c r="Z14" s="4"/>
      <c r="AA14" s="5"/>
      <c r="AB14" s="4"/>
      <c r="AC14" s="5"/>
      <c r="AD14" s="4"/>
      <c r="AE14" s="3"/>
      <c r="AF14" s="4"/>
      <c r="AG14" s="3"/>
      <c r="AH14" s="4"/>
      <c r="AI14" s="3"/>
      <c r="AJ14" s="3"/>
      <c r="AK14" s="3"/>
      <c r="AL14" s="4"/>
      <c r="AM14" s="3"/>
      <c r="AN14" s="4"/>
      <c r="AO14" s="4"/>
      <c r="AP14" s="4"/>
      <c r="AQ14" s="3"/>
      <c r="AR14" s="4"/>
      <c r="AS14" s="5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5">
      <c r="A15" s="2"/>
      <c r="B15" s="2"/>
      <c r="C15" s="2"/>
      <c r="D15" s="2"/>
      <c r="E15" s="2"/>
      <c r="F15" s="2"/>
      <c r="G15" s="3"/>
      <c r="H15" s="4"/>
      <c r="I15" s="4"/>
      <c r="J15" s="4"/>
      <c r="K15" s="4">
        <v>140</v>
      </c>
      <c r="L15" s="4"/>
      <c r="M15" s="4"/>
      <c r="N15" s="4"/>
      <c r="O15" s="4"/>
      <c r="P15" s="4"/>
      <c r="Q15" s="4"/>
      <c r="R15" s="4"/>
      <c r="S15" s="5"/>
      <c r="T15" s="4"/>
      <c r="U15" s="5"/>
      <c r="V15" s="4"/>
      <c r="W15" s="4"/>
      <c r="X15" s="4"/>
      <c r="Y15" s="5"/>
      <c r="Z15" s="4"/>
      <c r="AA15" s="5"/>
      <c r="AB15" s="4"/>
      <c r="AC15" s="5"/>
      <c r="AD15" s="4"/>
      <c r="AE15" s="3"/>
      <c r="AF15" s="4"/>
      <c r="AG15" s="3"/>
      <c r="AH15" s="4"/>
      <c r="AI15" s="3"/>
      <c r="AJ15" s="3"/>
      <c r="AK15" s="3"/>
      <c r="AL15" s="4"/>
      <c r="AM15" s="3"/>
      <c r="AN15" s="4"/>
      <c r="AO15" s="4"/>
      <c r="AP15" s="4"/>
      <c r="AQ15" s="3"/>
      <c r="AR15" s="4"/>
      <c r="AS15" s="5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15">
      <c r="A16" s="2"/>
      <c r="B16" s="2"/>
      <c r="C16" s="2"/>
      <c r="D16" s="2"/>
      <c r="E16" s="2"/>
      <c r="F16" s="2"/>
      <c r="G16" s="3"/>
      <c r="H16" s="4"/>
      <c r="I16" s="4"/>
      <c r="J16" s="4"/>
      <c r="K16" s="4">
        <v>150</v>
      </c>
      <c r="L16" s="4"/>
      <c r="M16" s="4"/>
      <c r="N16" s="4"/>
      <c r="O16" s="4"/>
      <c r="P16" s="4"/>
      <c r="Q16" s="4"/>
      <c r="R16" s="4"/>
      <c r="S16" s="5"/>
      <c r="T16" s="4"/>
      <c r="U16" s="5"/>
      <c r="V16" s="4"/>
      <c r="W16" s="4"/>
      <c r="X16" s="4"/>
      <c r="Y16" s="5"/>
      <c r="Z16" s="4"/>
      <c r="AA16" s="5"/>
      <c r="AB16" s="4"/>
      <c r="AC16" s="5"/>
      <c r="AD16" s="4"/>
      <c r="AE16" s="3"/>
      <c r="AF16" s="4"/>
      <c r="AG16" s="3"/>
      <c r="AH16" s="4"/>
      <c r="AI16" s="3"/>
      <c r="AJ16" s="3"/>
      <c r="AK16" s="3"/>
      <c r="AL16" s="4"/>
      <c r="AM16" s="3"/>
      <c r="AN16" s="4"/>
      <c r="AO16" s="4"/>
      <c r="AP16" s="4"/>
      <c r="AQ16" s="3"/>
      <c r="AR16" s="4"/>
      <c r="AS16" s="5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5">
      <c r="A17" s="2"/>
      <c r="B17" s="2"/>
      <c r="C17" s="2"/>
      <c r="D17" s="2"/>
      <c r="E17" s="2"/>
      <c r="F17" s="2"/>
      <c r="G17" s="3"/>
      <c r="H17" s="4"/>
      <c r="I17" s="4"/>
      <c r="J17" s="4"/>
      <c r="K17" s="4">
        <v>160</v>
      </c>
      <c r="L17" s="4"/>
      <c r="M17" s="4"/>
      <c r="N17" s="4"/>
      <c r="O17" s="4"/>
      <c r="P17" s="4"/>
      <c r="Q17" s="4"/>
      <c r="R17" s="4"/>
      <c r="S17" s="5"/>
      <c r="T17" s="4"/>
      <c r="U17" s="5"/>
      <c r="V17" s="4"/>
      <c r="W17" s="4"/>
      <c r="X17" s="4"/>
      <c r="Y17" s="5"/>
      <c r="Z17" s="4"/>
      <c r="AA17" s="5"/>
      <c r="AB17" s="4"/>
      <c r="AC17" s="5"/>
      <c r="AD17" s="4"/>
      <c r="AE17" s="3"/>
      <c r="AF17" s="4"/>
      <c r="AG17" s="3"/>
      <c r="AH17" s="4"/>
      <c r="AI17" s="3"/>
      <c r="AJ17" s="3"/>
      <c r="AK17" s="3"/>
      <c r="AL17" s="4"/>
      <c r="AM17" s="3"/>
      <c r="AN17" s="4"/>
      <c r="AO17" s="4"/>
      <c r="AP17" s="4"/>
      <c r="AQ17" s="3"/>
      <c r="AR17" s="4"/>
      <c r="AS17" s="5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5">
      <c r="A18" s="2"/>
      <c r="B18" s="2"/>
      <c r="C18" s="2"/>
      <c r="D18" s="2"/>
      <c r="E18" s="2"/>
      <c r="F18" s="2"/>
      <c r="G18" s="3"/>
      <c r="H18" s="4"/>
      <c r="I18" s="4"/>
      <c r="J18" s="4"/>
      <c r="K18" s="4">
        <v>170</v>
      </c>
      <c r="L18" s="4"/>
      <c r="M18" s="4"/>
      <c r="N18" s="4"/>
      <c r="O18" s="4"/>
      <c r="P18" s="4"/>
      <c r="Q18" s="4"/>
      <c r="R18" s="4"/>
      <c r="S18" s="5"/>
      <c r="T18" s="4"/>
      <c r="U18" s="5"/>
      <c r="V18" s="4"/>
      <c r="W18" s="4"/>
      <c r="X18" s="4"/>
      <c r="Y18" s="5"/>
      <c r="Z18" s="4"/>
      <c r="AA18" s="5"/>
      <c r="AB18" s="4"/>
      <c r="AC18" s="5"/>
      <c r="AD18" s="4"/>
      <c r="AE18" s="3"/>
      <c r="AF18" s="4"/>
      <c r="AG18" s="3"/>
      <c r="AH18" s="4"/>
      <c r="AI18" s="3"/>
      <c r="AJ18" s="3"/>
      <c r="AK18" s="3"/>
      <c r="AL18" s="4"/>
      <c r="AM18" s="3"/>
      <c r="AN18" s="4"/>
      <c r="AO18" s="4"/>
      <c r="AP18" s="4"/>
      <c r="AQ18" s="3"/>
      <c r="AR18" s="4"/>
      <c r="AS18" s="5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5">
      <c r="A19" s="2"/>
      <c r="B19" s="2"/>
      <c r="C19" s="2"/>
      <c r="D19" s="2"/>
      <c r="E19" s="2"/>
      <c r="F19" s="2"/>
      <c r="G19" s="3"/>
      <c r="H19" s="4"/>
      <c r="I19" s="4"/>
      <c r="J19" s="4"/>
      <c r="K19" s="4">
        <v>180</v>
      </c>
      <c r="L19" s="4"/>
      <c r="M19" s="4"/>
      <c r="N19" s="4"/>
      <c r="O19" s="4"/>
      <c r="P19" s="4"/>
      <c r="Q19" s="4"/>
      <c r="R19" s="4"/>
      <c r="S19" s="5"/>
      <c r="T19" s="4"/>
      <c r="U19" s="5"/>
      <c r="V19" s="4"/>
      <c r="W19" s="4"/>
      <c r="X19" s="4"/>
      <c r="Y19" s="5"/>
      <c r="Z19" s="4"/>
      <c r="AA19" s="5"/>
      <c r="AB19" s="4"/>
      <c r="AC19" s="5"/>
      <c r="AD19" s="4"/>
      <c r="AE19" s="3"/>
      <c r="AF19" s="4"/>
      <c r="AG19" s="3"/>
      <c r="AH19" s="4"/>
      <c r="AI19" s="3"/>
      <c r="AJ19" s="3"/>
      <c r="AK19" s="3"/>
      <c r="AL19" s="4"/>
      <c r="AM19" s="3"/>
      <c r="AN19" s="4"/>
      <c r="AO19" s="4"/>
      <c r="AP19" s="4"/>
      <c r="AQ19" s="3"/>
      <c r="AR19" s="4"/>
      <c r="AS19" s="5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5">
      <c r="A20" s="2"/>
      <c r="B20" s="2"/>
      <c r="C20" s="2"/>
      <c r="D20" s="2"/>
      <c r="E20" s="2"/>
      <c r="F20" s="2"/>
      <c r="G20" s="3"/>
      <c r="H20" s="4"/>
      <c r="I20" s="4"/>
      <c r="J20" s="4"/>
      <c r="K20" s="4">
        <v>190</v>
      </c>
      <c r="L20" s="4"/>
      <c r="M20" s="4"/>
      <c r="N20" s="4"/>
      <c r="O20" s="4"/>
      <c r="P20" s="4"/>
      <c r="Q20" s="4"/>
      <c r="R20" s="4"/>
      <c r="S20" s="5"/>
      <c r="T20" s="4"/>
      <c r="U20" s="5"/>
      <c r="V20" s="4"/>
      <c r="W20" s="4"/>
      <c r="X20" s="4"/>
      <c r="Y20" s="5"/>
      <c r="Z20" s="4"/>
      <c r="AA20" s="5"/>
      <c r="AB20" s="4"/>
      <c r="AC20" s="5"/>
      <c r="AD20" s="4"/>
      <c r="AE20" s="3"/>
      <c r="AF20" s="4"/>
      <c r="AG20" s="3"/>
      <c r="AH20" s="4"/>
      <c r="AI20" s="3"/>
      <c r="AJ20" s="3"/>
      <c r="AK20" s="3"/>
      <c r="AL20" s="4"/>
      <c r="AM20" s="3"/>
      <c r="AN20" s="4"/>
      <c r="AO20" s="4"/>
      <c r="AP20" s="4"/>
      <c r="AQ20" s="3"/>
      <c r="AR20" s="4"/>
      <c r="AS20" s="5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5">
      <c r="A21" s="2"/>
      <c r="B21" s="2"/>
      <c r="C21" s="2"/>
      <c r="D21" s="2"/>
      <c r="E21" s="2"/>
      <c r="F21" s="2"/>
      <c r="G21" s="3"/>
      <c r="H21" s="4"/>
      <c r="I21" s="4"/>
      <c r="J21" s="4"/>
      <c r="K21" s="4">
        <v>200</v>
      </c>
      <c r="L21" s="4"/>
      <c r="M21" s="4"/>
      <c r="N21" s="4"/>
      <c r="O21" s="4"/>
      <c r="P21" s="4"/>
      <c r="Q21" s="4"/>
      <c r="R21" s="4"/>
      <c r="S21" s="5"/>
      <c r="T21" s="4"/>
      <c r="U21" s="5"/>
      <c r="V21" s="4"/>
      <c r="W21" s="4"/>
      <c r="X21" s="4"/>
      <c r="Y21" s="5"/>
      <c r="Z21" s="4"/>
      <c r="AA21" s="5"/>
      <c r="AB21" s="4"/>
      <c r="AC21" s="5"/>
      <c r="AD21" s="4"/>
      <c r="AE21" s="3"/>
      <c r="AF21" s="4"/>
      <c r="AG21" s="3"/>
      <c r="AH21" s="4"/>
      <c r="AI21" s="3"/>
      <c r="AJ21" s="3"/>
      <c r="AK21" s="3"/>
      <c r="AL21" s="4"/>
      <c r="AM21" s="3"/>
      <c r="AN21" s="4"/>
      <c r="AO21" s="4"/>
      <c r="AP21" s="4"/>
      <c r="AQ21" s="3"/>
      <c r="AR21" s="4"/>
      <c r="AS21" s="5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5">
      <c r="A22" s="2"/>
      <c r="B22" s="2"/>
      <c r="C22" s="2"/>
      <c r="D22" s="2"/>
      <c r="E22" s="2"/>
      <c r="F22" s="2"/>
      <c r="G22" s="3"/>
      <c r="H22" s="4"/>
      <c r="I22" s="4"/>
      <c r="J22" s="4"/>
      <c r="K22" s="4">
        <v>210</v>
      </c>
      <c r="L22" s="4"/>
      <c r="M22" s="4"/>
      <c r="N22" s="4"/>
      <c r="O22" s="4"/>
      <c r="P22" s="4"/>
      <c r="Q22" s="4"/>
      <c r="R22" s="4"/>
      <c r="S22" s="5"/>
      <c r="T22" s="4"/>
      <c r="U22" s="5"/>
      <c r="V22" s="4"/>
      <c r="W22" s="4"/>
      <c r="X22" s="4"/>
      <c r="Y22" s="5"/>
      <c r="Z22" s="4"/>
      <c r="AA22" s="5"/>
      <c r="AB22" s="4"/>
      <c r="AC22" s="5"/>
      <c r="AD22" s="4"/>
      <c r="AE22" s="3"/>
      <c r="AF22" s="4"/>
      <c r="AG22" s="3"/>
      <c r="AH22" s="4"/>
      <c r="AI22" s="3"/>
      <c r="AJ22" s="3"/>
      <c r="AK22" s="3"/>
      <c r="AL22" s="4"/>
      <c r="AM22" s="3"/>
      <c r="AN22" s="4"/>
      <c r="AO22" s="4"/>
      <c r="AP22" s="4"/>
      <c r="AQ22" s="3"/>
      <c r="AR22" s="4"/>
      <c r="AS22" s="5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5">
      <c r="A23" s="2"/>
      <c r="B23" s="2"/>
      <c r="C23" s="2"/>
      <c r="D23" s="2"/>
      <c r="E23" s="2"/>
      <c r="F23" s="2"/>
      <c r="G23" s="3"/>
      <c r="H23" s="4"/>
      <c r="I23" s="4"/>
      <c r="J23" s="4"/>
      <c r="K23" s="4">
        <v>220</v>
      </c>
      <c r="L23" s="4"/>
      <c r="M23" s="4"/>
      <c r="N23" s="4"/>
      <c r="O23" s="4"/>
      <c r="P23" s="4"/>
      <c r="Q23" s="4"/>
      <c r="R23" s="4"/>
      <c r="S23" s="5"/>
      <c r="T23" s="4"/>
      <c r="U23" s="5"/>
      <c r="V23" s="4"/>
      <c r="W23" s="4"/>
      <c r="X23" s="4"/>
      <c r="Y23" s="5"/>
      <c r="Z23" s="4"/>
      <c r="AA23" s="5"/>
      <c r="AB23" s="4"/>
      <c r="AC23" s="5"/>
      <c r="AD23" s="4"/>
      <c r="AE23" s="3"/>
      <c r="AF23" s="4"/>
      <c r="AG23" s="3"/>
      <c r="AH23" s="4"/>
      <c r="AI23" s="3"/>
      <c r="AJ23" s="3"/>
      <c r="AK23" s="3"/>
      <c r="AL23" s="4"/>
      <c r="AM23" s="3"/>
      <c r="AN23" s="4"/>
      <c r="AO23" s="4"/>
      <c r="AP23" s="4"/>
      <c r="AQ23" s="3"/>
      <c r="AR23" s="4"/>
      <c r="AS23" s="5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5">
      <c r="A24" s="2"/>
      <c r="B24" s="2"/>
      <c r="C24" s="2"/>
      <c r="D24" s="2"/>
      <c r="E24" s="2"/>
      <c r="F24" s="2"/>
      <c r="G24" s="3"/>
      <c r="H24" s="4"/>
      <c r="I24" s="4"/>
      <c r="J24" s="4"/>
      <c r="K24" s="4">
        <v>230</v>
      </c>
      <c r="L24" s="4"/>
      <c r="M24" s="4"/>
      <c r="N24" s="4"/>
      <c r="O24" s="4"/>
      <c r="P24" s="4"/>
      <c r="Q24" s="4"/>
      <c r="R24" s="4"/>
      <c r="S24" s="5"/>
      <c r="T24" s="4"/>
      <c r="U24" s="5"/>
      <c r="V24" s="4"/>
      <c r="W24" s="4"/>
      <c r="X24" s="4"/>
      <c r="Y24" s="5"/>
      <c r="Z24" s="4"/>
      <c r="AA24" s="5"/>
      <c r="AB24" s="4"/>
      <c r="AC24" s="5"/>
      <c r="AD24" s="4"/>
      <c r="AE24" s="3"/>
      <c r="AF24" s="4"/>
      <c r="AG24" s="3"/>
      <c r="AH24" s="4"/>
      <c r="AI24" s="3"/>
      <c r="AJ24" s="3"/>
      <c r="AK24" s="3"/>
      <c r="AL24" s="4"/>
      <c r="AM24" s="3"/>
      <c r="AN24" s="4"/>
      <c r="AO24" s="4"/>
      <c r="AP24" s="4"/>
      <c r="AQ24" s="3"/>
      <c r="AR24" s="4"/>
      <c r="AS24" s="5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5">
      <c r="A25" s="2"/>
      <c r="B25" s="2"/>
      <c r="C25" s="2"/>
      <c r="D25" s="2"/>
      <c r="E25" s="2"/>
      <c r="F25" s="2"/>
      <c r="G25" s="3"/>
      <c r="H25" s="4"/>
      <c r="I25" s="4"/>
      <c r="J25" s="4"/>
      <c r="K25" s="4">
        <v>240</v>
      </c>
      <c r="L25" s="4"/>
      <c r="M25" s="4"/>
      <c r="N25" s="4"/>
      <c r="O25" s="4"/>
      <c r="P25" s="4"/>
      <c r="Q25" s="4"/>
      <c r="R25" s="4"/>
      <c r="S25" s="5"/>
      <c r="T25" s="4"/>
      <c r="U25" s="5"/>
      <c r="V25" s="4"/>
      <c r="W25" s="4"/>
      <c r="X25" s="4"/>
      <c r="Y25" s="5"/>
      <c r="Z25" s="4"/>
      <c r="AA25" s="5"/>
      <c r="AB25" s="4"/>
      <c r="AC25" s="5"/>
      <c r="AD25" s="4"/>
      <c r="AE25" s="3"/>
      <c r="AF25" s="4"/>
      <c r="AG25" s="3"/>
      <c r="AH25" s="4"/>
      <c r="AI25" s="3"/>
      <c r="AJ25" s="3"/>
      <c r="AK25" s="3"/>
      <c r="AL25" s="4"/>
      <c r="AM25" s="3"/>
      <c r="AN25" s="4"/>
      <c r="AO25" s="4"/>
      <c r="AP25" s="4"/>
      <c r="AQ25" s="3"/>
      <c r="AR25" s="4"/>
      <c r="AS25" s="5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5">
      <c r="A26" s="2"/>
      <c r="B26" s="2"/>
      <c r="C26" s="2"/>
      <c r="D26" s="2"/>
      <c r="E26" s="2"/>
      <c r="F26" s="2"/>
      <c r="G26" s="3"/>
      <c r="H26" s="4"/>
      <c r="I26" s="4"/>
      <c r="J26" s="4"/>
      <c r="K26" s="4">
        <v>250</v>
      </c>
      <c r="L26" s="4"/>
      <c r="M26" s="4"/>
      <c r="N26" s="4"/>
      <c r="O26" s="4"/>
      <c r="P26" s="4"/>
      <c r="Q26" s="4"/>
      <c r="R26" s="4"/>
      <c r="S26" s="5"/>
      <c r="T26" s="4"/>
      <c r="U26" s="5"/>
      <c r="V26" s="4"/>
      <c r="W26" s="4"/>
      <c r="X26" s="4"/>
      <c r="Y26" s="5"/>
      <c r="Z26" s="4"/>
      <c r="AA26" s="5"/>
      <c r="AB26" s="4"/>
      <c r="AC26" s="5"/>
      <c r="AD26" s="4"/>
      <c r="AE26" s="3"/>
      <c r="AF26" s="4"/>
      <c r="AG26" s="3"/>
      <c r="AH26" s="4"/>
      <c r="AI26" s="3"/>
      <c r="AJ26" s="3"/>
      <c r="AK26" s="3"/>
      <c r="AL26" s="4"/>
      <c r="AM26" s="3"/>
      <c r="AN26" s="4"/>
      <c r="AO26" s="4"/>
      <c r="AP26" s="4"/>
      <c r="AQ26" s="3"/>
      <c r="AR26" s="4"/>
      <c r="AS26" s="5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15">
      <c r="A27" s="2"/>
      <c r="B27" s="2"/>
      <c r="C27" s="2"/>
      <c r="D27" s="2"/>
      <c r="E27" s="2"/>
      <c r="F27" s="2"/>
      <c r="G27" s="3"/>
      <c r="H27" s="4"/>
      <c r="I27" s="4"/>
      <c r="J27" s="4"/>
      <c r="K27" s="4">
        <v>260</v>
      </c>
      <c r="L27" s="4"/>
      <c r="M27" s="4"/>
      <c r="N27" s="4"/>
      <c r="O27" s="4"/>
      <c r="P27" s="4"/>
      <c r="Q27" s="4"/>
      <c r="R27" s="4"/>
      <c r="S27" s="5"/>
      <c r="T27" s="4"/>
      <c r="U27" s="5"/>
      <c r="V27" s="4"/>
      <c r="W27" s="4"/>
      <c r="X27" s="4"/>
      <c r="Y27" s="5"/>
      <c r="Z27" s="4"/>
      <c r="AA27" s="5"/>
      <c r="AB27" s="4"/>
      <c r="AC27" s="5"/>
      <c r="AD27" s="4"/>
      <c r="AE27" s="3"/>
      <c r="AF27" s="4"/>
      <c r="AG27" s="3"/>
      <c r="AH27" s="4"/>
      <c r="AI27" s="3"/>
      <c r="AJ27" s="3"/>
      <c r="AK27" s="3"/>
      <c r="AL27" s="4"/>
      <c r="AM27" s="3"/>
      <c r="AN27" s="4"/>
      <c r="AO27" s="4"/>
      <c r="AP27" s="4"/>
      <c r="AQ27" s="3"/>
      <c r="AR27" s="4"/>
      <c r="AS27" s="5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15">
      <c r="A28" s="2"/>
      <c r="B28" s="2"/>
      <c r="C28" s="2"/>
      <c r="D28" s="2"/>
      <c r="E28" s="2"/>
      <c r="F28" s="2"/>
      <c r="G28" s="3"/>
      <c r="H28" s="4"/>
      <c r="I28" s="4"/>
      <c r="J28" s="4"/>
      <c r="K28" s="4">
        <v>270</v>
      </c>
      <c r="L28" s="4"/>
      <c r="M28" s="4"/>
      <c r="N28" s="4"/>
      <c r="O28" s="4"/>
      <c r="P28" s="4"/>
      <c r="Q28" s="4"/>
      <c r="R28" s="4"/>
      <c r="S28" s="5"/>
      <c r="T28" s="4"/>
      <c r="U28" s="5"/>
      <c r="V28" s="4"/>
      <c r="W28" s="4"/>
      <c r="X28" s="4"/>
      <c r="Y28" s="5"/>
      <c r="Z28" s="4"/>
      <c r="AA28" s="5"/>
      <c r="AB28" s="4"/>
      <c r="AC28" s="5"/>
      <c r="AD28" s="4"/>
      <c r="AE28" s="3"/>
      <c r="AF28" s="4"/>
      <c r="AG28" s="3"/>
      <c r="AH28" s="4"/>
      <c r="AI28" s="3"/>
      <c r="AJ28" s="3"/>
      <c r="AK28" s="3"/>
      <c r="AL28" s="4"/>
      <c r="AM28" s="3"/>
      <c r="AN28" s="4"/>
      <c r="AO28" s="4"/>
      <c r="AP28" s="4"/>
      <c r="AQ28" s="3"/>
      <c r="AR28" s="4"/>
      <c r="AS28" s="5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15">
      <c r="A29" s="2"/>
      <c r="B29" s="2"/>
      <c r="C29" s="2"/>
      <c r="D29" s="2"/>
      <c r="E29" s="2"/>
      <c r="F29" s="2"/>
      <c r="G29" s="3"/>
      <c r="H29" s="4"/>
      <c r="I29" s="4"/>
      <c r="J29" s="4"/>
      <c r="K29" s="4">
        <v>280</v>
      </c>
      <c r="L29" s="4"/>
      <c r="M29" s="4"/>
      <c r="N29" s="4"/>
      <c r="O29" s="4"/>
      <c r="P29" s="4"/>
      <c r="Q29" s="4"/>
      <c r="R29" s="4"/>
      <c r="S29" s="5"/>
      <c r="T29" s="4"/>
      <c r="U29" s="5"/>
      <c r="V29" s="4"/>
      <c r="W29" s="4"/>
      <c r="X29" s="4"/>
      <c r="Y29" s="5"/>
      <c r="Z29" s="4"/>
      <c r="AA29" s="5"/>
      <c r="AB29" s="4"/>
      <c r="AC29" s="5"/>
      <c r="AD29" s="4"/>
      <c r="AE29" s="3"/>
      <c r="AF29" s="4"/>
      <c r="AG29" s="3"/>
      <c r="AH29" s="4"/>
      <c r="AI29" s="3"/>
      <c r="AJ29" s="3"/>
      <c r="AK29" s="3"/>
      <c r="AL29" s="4"/>
      <c r="AM29" s="3"/>
      <c r="AN29" s="4"/>
      <c r="AO29" s="4"/>
      <c r="AP29" s="4"/>
      <c r="AQ29" s="3"/>
      <c r="AR29" s="4"/>
      <c r="AS29" s="5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15">
      <c r="A30" s="2"/>
      <c r="B30" s="2"/>
      <c r="C30" s="2"/>
      <c r="D30" s="2"/>
      <c r="E30" s="2"/>
      <c r="F30" s="2"/>
      <c r="G30" s="3"/>
      <c r="H30" s="4"/>
      <c r="I30" s="4"/>
      <c r="J30" s="4"/>
      <c r="K30" s="4">
        <v>290</v>
      </c>
      <c r="L30" s="4"/>
      <c r="M30" s="4"/>
      <c r="N30" s="4"/>
      <c r="O30" s="4"/>
      <c r="P30" s="4"/>
      <c r="Q30" s="4"/>
      <c r="R30" s="4"/>
      <c r="S30" s="5"/>
      <c r="T30" s="4"/>
      <c r="U30" s="5"/>
      <c r="V30" s="4"/>
      <c r="W30" s="4"/>
      <c r="X30" s="4"/>
      <c r="Y30" s="5"/>
      <c r="Z30" s="4"/>
      <c r="AA30" s="5"/>
      <c r="AB30" s="4"/>
      <c r="AC30" s="5"/>
      <c r="AD30" s="4"/>
      <c r="AE30" s="3"/>
      <c r="AF30" s="4"/>
      <c r="AG30" s="3"/>
      <c r="AH30" s="4"/>
      <c r="AI30" s="3"/>
      <c r="AJ30" s="3"/>
      <c r="AK30" s="3"/>
      <c r="AL30" s="4"/>
      <c r="AM30" s="3"/>
      <c r="AN30" s="4"/>
      <c r="AO30" s="4"/>
      <c r="AP30" s="4"/>
      <c r="AQ30" s="3"/>
      <c r="AR30" s="4"/>
      <c r="AS30" s="5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15">
      <c r="A31" s="2"/>
      <c r="B31" s="2"/>
      <c r="C31" s="2"/>
      <c r="D31" s="2"/>
      <c r="E31" s="2"/>
      <c r="F31" s="2"/>
      <c r="G31" s="3"/>
      <c r="H31" s="4"/>
      <c r="I31" s="4"/>
      <c r="J31" s="4"/>
      <c r="K31" s="4">
        <v>300</v>
      </c>
      <c r="L31" s="4"/>
      <c r="M31" s="4"/>
      <c r="N31" s="4"/>
      <c r="O31" s="4"/>
      <c r="P31" s="4"/>
      <c r="Q31" s="4"/>
      <c r="R31" s="4"/>
      <c r="S31" s="5"/>
      <c r="T31" s="4"/>
      <c r="U31" s="5"/>
      <c r="V31" s="4"/>
      <c r="W31" s="4"/>
      <c r="X31" s="4"/>
      <c r="Y31" s="5"/>
      <c r="Z31" s="4"/>
      <c r="AA31" s="5"/>
      <c r="AB31" s="4"/>
      <c r="AC31" s="5"/>
      <c r="AD31" s="4"/>
      <c r="AE31" s="3"/>
      <c r="AF31" s="4"/>
      <c r="AG31" s="3"/>
      <c r="AH31" s="4"/>
      <c r="AI31" s="3"/>
      <c r="AJ31" s="3"/>
      <c r="AK31" s="3"/>
      <c r="AL31" s="4"/>
      <c r="AM31" s="3"/>
      <c r="AN31" s="4"/>
      <c r="AO31" s="4"/>
      <c r="AP31" s="4"/>
      <c r="AQ31" s="3"/>
      <c r="AR31" s="4"/>
      <c r="AS31" s="5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15">
      <c r="A32" s="2"/>
      <c r="B32" s="2"/>
      <c r="C32" s="2"/>
      <c r="D32" s="2"/>
      <c r="E32" s="2"/>
      <c r="F32" s="2"/>
      <c r="G32" s="3"/>
      <c r="H32" s="4"/>
      <c r="I32" s="4"/>
      <c r="J32" s="4"/>
      <c r="K32" s="4">
        <v>310</v>
      </c>
      <c r="L32" s="4"/>
      <c r="M32" s="4"/>
      <c r="N32" s="4"/>
      <c r="O32" s="4"/>
      <c r="P32" s="4"/>
      <c r="Q32" s="4"/>
      <c r="R32" s="4"/>
      <c r="S32" s="5"/>
      <c r="T32" s="4"/>
      <c r="U32" s="5"/>
      <c r="V32" s="4"/>
      <c r="W32" s="4"/>
      <c r="X32" s="4"/>
      <c r="Y32" s="5"/>
      <c r="Z32" s="4"/>
      <c r="AA32" s="5"/>
      <c r="AB32" s="4"/>
      <c r="AC32" s="5"/>
      <c r="AD32" s="4"/>
      <c r="AE32" s="3"/>
      <c r="AF32" s="4"/>
      <c r="AG32" s="3"/>
      <c r="AH32" s="4"/>
      <c r="AI32" s="3"/>
      <c r="AJ32" s="3"/>
      <c r="AK32" s="3"/>
      <c r="AL32" s="4"/>
      <c r="AM32" s="3"/>
      <c r="AN32" s="4"/>
      <c r="AO32" s="4"/>
      <c r="AP32" s="4"/>
      <c r="AQ32" s="3"/>
      <c r="AR32" s="4"/>
      <c r="AS32" s="5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</sheetData>
  <sheetProtection password="A961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7.28125" style="1" customWidth="1"/>
    <col min="2" max="2" width="37.28125" style="1" customWidth="1"/>
    <col min="3" max="3" width="10.57421875" style="1" customWidth="1"/>
    <col min="4" max="16384" width="9.140625" style="1" customWidth="1"/>
  </cols>
  <sheetData>
    <row r="1" spans="1:4" ht="19.5" customHeight="1">
      <c r="A1" s="11" t="s">
        <v>3</v>
      </c>
      <c r="B1" s="11" t="s">
        <v>31</v>
      </c>
      <c r="C1" s="20" t="s">
        <v>4</v>
      </c>
      <c r="D1" s="20"/>
    </row>
    <row r="2" spans="1:4" ht="19.5" customHeight="1">
      <c r="A2" s="6" t="s">
        <v>6</v>
      </c>
      <c r="B2" s="9" t="s">
        <v>7</v>
      </c>
      <c r="C2" s="7">
        <f>VLOOKUP(B2,Definition!A$2:B$16,2,TRUE)</f>
        <v>450</v>
      </c>
      <c r="D2" s="8" t="s">
        <v>2</v>
      </c>
    </row>
    <row r="3" spans="1:4" ht="19.5" customHeight="1">
      <c r="A3" s="6" t="s">
        <v>0</v>
      </c>
      <c r="B3" s="9" t="s">
        <v>10</v>
      </c>
      <c r="C3" s="7">
        <f>VLOOKUP(B3,Definition!C$2:D$4,2,TRUE)</f>
        <v>0</v>
      </c>
      <c r="D3" s="8" t="s">
        <v>2</v>
      </c>
    </row>
    <row r="4" spans="1:4" ht="19.5" customHeight="1">
      <c r="A4" s="6" t="s">
        <v>1</v>
      </c>
      <c r="B4" s="9" t="s">
        <v>13</v>
      </c>
      <c r="C4" s="7">
        <f>IF(B3&lt;&gt;"a) Chassis",VLOOKUP(B4,Definition!E$2:F$4,2,TRUE),0)</f>
        <v>0</v>
      </c>
      <c r="D4" s="8" t="s">
        <v>2</v>
      </c>
    </row>
    <row r="5" spans="1:4" ht="19.5" customHeight="1">
      <c r="A5" s="6" t="s">
        <v>16</v>
      </c>
      <c r="B5" s="9" t="s">
        <v>18</v>
      </c>
      <c r="C5" s="7">
        <f>IF(B3="c) Combo",VLOOKUP(B5,Definition!G$2:H$5,2,TRUE),0)</f>
        <v>0</v>
      </c>
      <c r="D5" s="8" t="s">
        <v>2</v>
      </c>
    </row>
    <row r="6" spans="1:4" ht="19.5" customHeight="1">
      <c r="A6" s="6" t="s">
        <v>21</v>
      </c>
      <c r="B6" s="10">
        <v>1</v>
      </c>
      <c r="C6" s="7">
        <f>IF(B3="c) Combo",VLOOKUP(B6,Definition!I$2:J$6,2,TRUE),0)</f>
        <v>0</v>
      </c>
      <c r="D6" s="8" t="s">
        <v>2</v>
      </c>
    </row>
    <row r="7" spans="1:4" ht="19.5" customHeight="1">
      <c r="A7" s="6" t="s">
        <v>30</v>
      </c>
      <c r="B7" s="10">
        <v>0</v>
      </c>
      <c r="C7" s="7">
        <f>IF(B3="c) Combo",B6*B7,0)</f>
        <v>0</v>
      </c>
      <c r="D7" s="8" t="s">
        <v>2</v>
      </c>
    </row>
    <row r="8" spans="1:4" ht="19.5" customHeight="1">
      <c r="A8" s="6" t="s">
        <v>23</v>
      </c>
      <c r="B8" s="9" t="s">
        <v>24</v>
      </c>
      <c r="C8" s="7">
        <f>VLOOKUP(B8,Definition!M$2:N$3,2,TRUE)</f>
        <v>0</v>
      </c>
      <c r="D8" s="8" t="s">
        <v>2</v>
      </c>
    </row>
    <row r="9" spans="1:4" ht="19.5" customHeight="1">
      <c r="A9" s="6" t="s">
        <v>57</v>
      </c>
      <c r="B9" s="10">
        <v>1</v>
      </c>
      <c r="C9" s="7">
        <f>VLOOKUP(B9,Definition!O$2:P$5,2,TRUE)</f>
        <v>0</v>
      </c>
      <c r="D9" s="8" t="s">
        <v>2</v>
      </c>
    </row>
    <row r="10" spans="1:4" ht="19.5" customHeight="1">
      <c r="A10" s="6" t="s">
        <v>28</v>
      </c>
      <c r="B10" s="10">
        <v>1</v>
      </c>
      <c r="C10" s="7">
        <f>B9*VLOOKUP(B10,Definition!Q2:R5,2,TRUE)</f>
        <v>0</v>
      </c>
      <c r="D10" s="8" t="s">
        <v>2</v>
      </c>
    </row>
    <row r="11" spans="1:4" ht="19.5" customHeight="1">
      <c r="A11" s="6" t="s">
        <v>113</v>
      </c>
      <c r="B11" s="9" t="s">
        <v>33</v>
      </c>
      <c r="C11" s="7">
        <f>B9*VLOOKUP(B11,Definition!S$2:T$8,2,TRUE)</f>
        <v>0</v>
      </c>
      <c r="D11" s="8" t="s">
        <v>2</v>
      </c>
    </row>
    <row r="12" spans="1:4" ht="19.5" customHeight="1">
      <c r="A12" s="6" t="s">
        <v>39</v>
      </c>
      <c r="B12" s="9" t="s">
        <v>67</v>
      </c>
      <c r="C12" s="7">
        <f>B9*VLOOKUP(B12,Definition!Y$2:Z$5,2,TRUE)</f>
        <v>0</v>
      </c>
      <c r="D12" s="8" t="s">
        <v>2</v>
      </c>
    </row>
    <row r="13" spans="1:4" ht="19.5" customHeight="1">
      <c r="A13" s="6" t="s">
        <v>32</v>
      </c>
      <c r="B13" s="9" t="s">
        <v>34</v>
      </c>
      <c r="C13" s="7">
        <f>VLOOKUP(B13,Definition!U$2:V$6,2,TRUE)</f>
        <v>0</v>
      </c>
      <c r="D13" s="8" t="s">
        <v>2</v>
      </c>
    </row>
    <row r="14" spans="1:4" ht="19.5" customHeight="1">
      <c r="A14" s="6" t="s">
        <v>51</v>
      </c>
      <c r="B14" s="9" t="s">
        <v>52</v>
      </c>
      <c r="C14" s="7">
        <f>VLOOKUP(B14,Definition!AG$2:AH$3,2,TRUE)</f>
        <v>0</v>
      </c>
      <c r="D14" s="8" t="s">
        <v>2</v>
      </c>
    </row>
    <row r="15" spans="1:4" ht="19.5" customHeight="1">
      <c r="A15" s="6" t="s">
        <v>36</v>
      </c>
      <c r="B15" s="9" t="s">
        <v>37</v>
      </c>
      <c r="C15" s="7">
        <f>VLOOKUP(B15,Definition!W$2:X$3,2,TRUE)</f>
        <v>0</v>
      </c>
      <c r="D15" s="8" t="s">
        <v>2</v>
      </c>
    </row>
    <row r="16" spans="1:4" ht="19.5" customHeight="1">
      <c r="A16" s="6" t="s">
        <v>43</v>
      </c>
      <c r="B16" s="10">
        <v>1</v>
      </c>
      <c r="C16" s="7">
        <f>VLOOKUP(B16,Definition!AA2:AB4,2,TRUE)</f>
        <v>0</v>
      </c>
      <c r="D16" s="8" t="s">
        <v>2</v>
      </c>
    </row>
    <row r="17" spans="1:4" ht="19.5" customHeight="1">
      <c r="A17" s="6" t="s">
        <v>44</v>
      </c>
      <c r="B17" s="9" t="s">
        <v>45</v>
      </c>
      <c r="C17" s="7">
        <f>VLOOKUP(B17,Definition!AC$2:AD$6,2,TRUE)</f>
        <v>0</v>
      </c>
      <c r="D17" s="8" t="s">
        <v>2</v>
      </c>
    </row>
    <row r="18" spans="1:4" ht="19.5" customHeight="1">
      <c r="A18" s="6" t="s">
        <v>59</v>
      </c>
      <c r="B18" s="9" t="s">
        <v>47</v>
      </c>
      <c r="C18" s="7">
        <f>B9*VLOOKUP(B18,Definition!AE$2:AF$6,2,TRUE)</f>
        <v>0</v>
      </c>
      <c r="D18" s="8" t="s">
        <v>2</v>
      </c>
    </row>
    <row r="19" spans="1:4" ht="19.5" customHeight="1">
      <c r="A19" s="6" t="s">
        <v>60</v>
      </c>
      <c r="B19" s="9" t="s">
        <v>61</v>
      </c>
      <c r="C19" s="7">
        <f>IF(B9&gt;1,VLOOKUP(B19,Definition!AI$2:AJ$5,2,TRUE),0)</f>
        <v>0</v>
      </c>
      <c r="D19" s="8" t="s">
        <v>2</v>
      </c>
    </row>
    <row r="20" spans="1:4" ht="19.5" customHeight="1">
      <c r="A20" s="6" t="s">
        <v>72</v>
      </c>
      <c r="B20" s="9" t="s">
        <v>74</v>
      </c>
      <c r="C20" s="7">
        <f>VLOOKUP(B20,Definition!AM$2:AN$3,2,TRUE)</f>
        <v>0</v>
      </c>
      <c r="D20" s="8" t="s">
        <v>2</v>
      </c>
    </row>
    <row r="21" spans="1:4" ht="19.5" customHeight="1">
      <c r="A21" s="6" t="s">
        <v>68</v>
      </c>
      <c r="B21" s="9" t="s">
        <v>69</v>
      </c>
      <c r="C21" s="7">
        <f>VLOOKUP(B21,Definition!AK2:AL4,2,TRUE)</f>
        <v>0</v>
      </c>
      <c r="D21" s="8" t="s">
        <v>2</v>
      </c>
    </row>
    <row r="22" spans="1:4" ht="19.5" customHeight="1">
      <c r="A22" s="6" t="s">
        <v>75</v>
      </c>
      <c r="B22" s="10">
        <v>1</v>
      </c>
      <c r="C22" s="7">
        <f>VLOOKUP(B22,Definition!AO$2:AP$5,2,TRUE)</f>
        <v>0</v>
      </c>
      <c r="D22" s="8" t="s">
        <v>2</v>
      </c>
    </row>
    <row r="23" spans="1:4" ht="19.5" customHeight="1">
      <c r="A23" s="6" t="s">
        <v>86</v>
      </c>
      <c r="B23" s="10" t="s">
        <v>88</v>
      </c>
      <c r="C23" s="7">
        <f>VLOOKUP(B23,Definition!AW2:AX4,2,TRUE)</f>
        <v>0</v>
      </c>
      <c r="D23" s="8" t="s">
        <v>2</v>
      </c>
    </row>
    <row r="24" spans="1:4" ht="19.5" customHeight="1">
      <c r="A24" s="6" t="s">
        <v>87</v>
      </c>
      <c r="B24" s="10" t="s">
        <v>92</v>
      </c>
      <c r="C24" s="7">
        <f>VLOOKUP(B24,Definition!AY2:AZ4,2,TRUE)</f>
        <v>0</v>
      </c>
      <c r="D24" s="8" t="s">
        <v>2</v>
      </c>
    </row>
    <row r="25" spans="1:4" ht="19.5" customHeight="1">
      <c r="A25" s="6" t="s">
        <v>76</v>
      </c>
      <c r="B25" s="10" t="s">
        <v>77</v>
      </c>
      <c r="C25" s="7">
        <f>VLOOKUP(B25,Definition!AQ$2:AR$3,2,TRUE)</f>
        <v>0</v>
      </c>
      <c r="D25" s="8" t="s">
        <v>2</v>
      </c>
    </row>
    <row r="26" spans="1:4" ht="19.5" customHeight="1">
      <c r="A26" s="6" t="s">
        <v>79</v>
      </c>
      <c r="B26" s="10" t="s">
        <v>80</v>
      </c>
      <c r="C26" s="7">
        <f>VLOOKUP(B26,Definition!AS$2:AT$3,2,TRUE)</f>
        <v>0</v>
      </c>
      <c r="D26" s="8" t="s">
        <v>2</v>
      </c>
    </row>
    <row r="27" spans="1:4" ht="19.5" customHeight="1">
      <c r="A27" s="6" t="s">
        <v>82</v>
      </c>
      <c r="B27" s="10" t="s">
        <v>83</v>
      </c>
      <c r="C27" s="7">
        <f>VLOOKUP(B27,Definition!AU$2:AV$5,2,TRUE)</f>
        <v>0</v>
      </c>
      <c r="D27" s="8" t="s">
        <v>2</v>
      </c>
    </row>
    <row r="28" spans="1:4" ht="19.5" customHeight="1">
      <c r="A28" s="6" t="s">
        <v>95</v>
      </c>
      <c r="B28" s="10" t="s">
        <v>98</v>
      </c>
      <c r="C28" s="7">
        <f>VLOOKUP(B28,Definition!BA$2:BB$4,2,TRUE)</f>
        <v>0</v>
      </c>
      <c r="D28" s="8" t="s">
        <v>2</v>
      </c>
    </row>
    <row r="29" spans="1:4" ht="19.5" customHeight="1">
      <c r="A29" s="6" t="s">
        <v>99</v>
      </c>
      <c r="B29" s="10" t="s">
        <v>100</v>
      </c>
      <c r="C29" s="7">
        <f>VLOOKUP(B29,Definition!BC2:BD4,2,TRUE)</f>
        <v>0</v>
      </c>
      <c r="D29" s="8" t="s">
        <v>2</v>
      </c>
    </row>
    <row r="30" spans="1:4" ht="19.5" customHeight="1">
      <c r="A30" s="6" t="s">
        <v>101</v>
      </c>
      <c r="B30" s="10" t="s">
        <v>102</v>
      </c>
      <c r="C30" s="7">
        <f>VLOOKUP(B30,Definition!BE2:BF4,2)</f>
        <v>0</v>
      </c>
      <c r="D30" s="8" t="s">
        <v>2</v>
      </c>
    </row>
    <row r="31" spans="1:4" ht="20.25" customHeight="1">
      <c r="A31" s="11" t="s">
        <v>122</v>
      </c>
      <c r="B31" s="11" t="s">
        <v>12</v>
      </c>
      <c r="C31" s="12">
        <f>SUM(C2:C30)</f>
        <v>450</v>
      </c>
      <c r="D31" s="13" t="s">
        <v>2</v>
      </c>
    </row>
  </sheetData>
  <sheetProtection password="A961" sheet="1" selectLockedCells="1"/>
  <mergeCells count="1">
    <mergeCell ref="C1:D1"/>
  </mergeCells>
  <dataValidations count="29">
    <dataValidation type="list" allowBlank="1" showInputMessage="1" showErrorMessage="1" sqref="B2">
      <formula1>Max_Power</formula1>
    </dataValidation>
    <dataValidation type="list" allowBlank="1" showInputMessage="1" showErrorMessage="1" sqref="B4">
      <formula1>Covering_material</formula1>
    </dataValidation>
    <dataValidation type="list" allowBlank="1" showInputMessage="1" showErrorMessage="1" sqref="B3">
      <formula1>Type</formula1>
    </dataValidation>
    <dataValidation type="list" allowBlank="1" showInputMessage="1" showErrorMessage="1" sqref="B6">
      <formula1>Num_of_speakers</formula1>
    </dataValidation>
    <dataValidation type="list" allowBlank="1" showInputMessage="1" showErrorMessage="1" sqref="B8">
      <formula1>Rectifier</formula1>
    </dataValidation>
    <dataValidation type="list" allowBlank="1" showInputMessage="1" showErrorMessage="1" sqref="B9">
      <formula1>Channels</formula1>
    </dataValidation>
    <dataValidation type="list" allowBlank="1" showInputMessage="1" showErrorMessage="1" sqref="B7">
      <formula1>Speaker_price_class</formula1>
    </dataValidation>
    <dataValidation type="list" allowBlank="1" showInputMessage="1" showErrorMessage="1" sqref="B10">
      <formula1>Inputs_per_channel</formula1>
    </dataValidation>
    <dataValidation type="list" allowBlank="1" showInputMessage="1" showErrorMessage="1" sqref="B11">
      <formula1>EQ_per_channel</formula1>
    </dataValidation>
    <dataValidation type="list" allowBlank="1" showInputMessage="1" showErrorMessage="1" sqref="B13">
      <formula1>Master_volume</formula1>
    </dataValidation>
    <dataValidation type="list" allowBlank="1" showInputMessage="1" showErrorMessage="1" sqref="B15">
      <formula1>Stand_by</formula1>
    </dataValidation>
    <dataValidation type="list" allowBlank="1" showInputMessage="1" showErrorMessage="1" sqref="B12">
      <formula1>Capacitor_switch_per_channel</formula1>
    </dataValidation>
    <dataValidation type="list" allowBlank="1" showInputMessage="1" showErrorMessage="1" sqref="B16">
      <formula1>Number_of_fuses</formula1>
    </dataValidation>
    <dataValidation type="list" allowBlank="1" showInputMessage="1" showErrorMessage="1" sqref="B17">
      <formula1>Mains_cord</formula1>
    </dataValidation>
    <dataValidation type="list" allowBlank="1" showInputMessage="1" showErrorMessage="1" sqref="B18">
      <formula1>Effect_loops_channel</formula1>
    </dataValidation>
    <dataValidation type="list" allowBlank="1" showInputMessage="1" showErrorMessage="1" sqref="B14">
      <formula1>CUT</formula1>
    </dataValidation>
    <dataValidation type="list" allowBlank="1" showInputMessage="1" showErrorMessage="1" sqref="B19">
      <formula1>Channel_switching</formula1>
    </dataValidation>
    <dataValidation type="list" allowBlank="1" showInputMessage="1" showErrorMessage="1" sqref="B20">
      <formula1>Bias</formula1>
    </dataValidation>
    <dataValidation type="list" allowBlank="1" showInputMessage="1" showErrorMessage="1" sqref="B21">
      <formula1>Variable_voltage_regulator</formula1>
    </dataValidation>
    <dataValidation type="list" allowBlank="1" showInputMessage="1" showErrorMessage="1" sqref="B22">
      <formula1>Number_of_outputs</formula1>
    </dataValidation>
    <dataValidation type="list" allowBlank="1" showInputMessage="1" showErrorMessage="1" sqref="B25">
      <formula1>Power_halving</formula1>
    </dataValidation>
    <dataValidation type="list" allowBlank="1" showInputMessage="1" showErrorMessage="1" sqref="B26">
      <formula1>Boost_switch</formula1>
    </dataValidation>
    <dataValidation type="list" allowBlank="1" showInputMessage="1" showErrorMessage="1" sqref="B27">
      <formula1>Negative_feedback</formula1>
    </dataValidation>
    <dataValidation type="list" allowBlank="1" showInputMessage="1" showErrorMessage="1" sqref="B23">
      <formula1>Line_out</formula1>
    </dataValidation>
    <dataValidation type="list" allowBlank="1" showInputMessage="1" showErrorMessage="1" sqref="B24">
      <formula1>Phone_output</formula1>
    </dataValidation>
    <dataValidation type="list" allowBlank="1" showInputMessage="1" showErrorMessage="1" sqref="B28">
      <formula1>Tremolo</formula1>
    </dataValidation>
    <dataValidation type="list" allowBlank="1" showInputMessage="1" showErrorMessage="1" sqref="B29">
      <formula1>Reverb</formula1>
    </dataValidation>
    <dataValidation type="list" allowBlank="1" showInputMessage="1" showErrorMessage="1" sqref="B5">
      <formula1>Speaker_size</formula1>
    </dataValidation>
    <dataValidation type="list" allowBlank="1" showInputMessage="1" showErrorMessage="1" sqref="B30">
      <formula1>Fan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&amp;L&amp;"-,Bold"&amp;12Rikstone&amp;C&amp;"-,Bold"&amp;12Price calculator&amp;R&amp;"-,Bold"&amp;12&amp;D</oddHeader>
    <oddFooter>&amp;L&amp;"-,Bold"&amp;12Contact&amp;C&amp;"-,Bold"&amp;12+358 40 547 9757&amp;R&amp;"-,Bold"&amp;12amps@rikstone.fi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RiK</cp:lastModifiedBy>
  <cp:lastPrinted>2015-08-02T18:27:34Z</cp:lastPrinted>
  <dcterms:created xsi:type="dcterms:W3CDTF">2015-06-12T18:54:55Z</dcterms:created>
  <dcterms:modified xsi:type="dcterms:W3CDTF">2015-12-29T18:03:05Z</dcterms:modified>
  <cp:category/>
  <cp:version/>
  <cp:contentType/>
  <cp:contentStatus/>
</cp:coreProperties>
</file>